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5050" windowHeight="10560"/>
  </bookViews>
  <sheets>
    <sheet name="Cyberrisiken" sheetId="4" r:id="rId1"/>
    <sheet name="Auswertung" sheetId="5" r:id="rId2"/>
  </sheets>
  <calcPr calcId="145621"/>
</workbook>
</file>

<file path=xl/calcChain.xml><?xml version="1.0" encoding="utf-8"?>
<calcChain xmlns="http://schemas.openxmlformats.org/spreadsheetml/2006/main">
  <c r="B100" i="5" l="1"/>
  <c r="B99" i="5"/>
  <c r="B83" i="5"/>
  <c r="B82" i="5"/>
  <c r="B69" i="5"/>
  <c r="B68" i="5"/>
  <c r="B67" i="5"/>
  <c r="B66" i="5"/>
  <c r="B53" i="5"/>
  <c r="B52" i="5"/>
  <c r="B51" i="5"/>
  <c r="B50" i="5"/>
  <c r="B40" i="5"/>
  <c r="B39" i="5"/>
  <c r="B38" i="5"/>
  <c r="B37" i="5"/>
  <c r="B36" i="5"/>
  <c r="B35" i="5"/>
  <c r="B34" i="5"/>
  <c r="B19" i="5"/>
  <c r="B20" i="5"/>
  <c r="B22" i="5" s="1"/>
  <c r="B21" i="5"/>
  <c r="D41" i="5"/>
  <c r="D22" i="5"/>
  <c r="B54" i="5" l="1"/>
  <c r="B6" i="5" s="1"/>
  <c r="B101" i="5"/>
  <c r="B84" i="5"/>
  <c r="B8" i="5" s="1"/>
  <c r="B70" i="5"/>
  <c r="B41" i="5"/>
  <c r="B5" i="5" s="1"/>
  <c r="B4" i="5"/>
  <c r="A9" i="5"/>
  <c r="A8" i="5"/>
  <c r="A7" i="5"/>
  <c r="D101" i="5"/>
  <c r="A6" i="5"/>
  <c r="A5" i="5"/>
  <c r="A4" i="5"/>
  <c r="D84" i="5"/>
  <c r="D70" i="5"/>
  <c r="D54" i="5"/>
  <c r="B9" i="5" l="1"/>
  <c r="C5" i="5" s="1"/>
  <c r="C84" i="5"/>
  <c r="C68" i="5"/>
  <c r="B7" i="5"/>
  <c r="C54" i="5"/>
  <c r="C70" i="5"/>
  <c r="C69" i="5"/>
  <c r="C36" i="5"/>
  <c r="C37" i="5"/>
  <c r="C34" i="5"/>
  <c r="C39" i="5"/>
  <c r="C35" i="5"/>
  <c r="C41" i="5"/>
  <c r="C50" i="5"/>
  <c r="C53" i="5"/>
  <c r="C66" i="5"/>
  <c r="C99" i="5"/>
  <c r="C67" i="5"/>
  <c r="C100" i="5"/>
  <c r="C101" i="5"/>
  <c r="C51" i="5"/>
  <c r="C82" i="5"/>
  <c r="C83" i="5"/>
  <c r="C38" i="5"/>
  <c r="C4" i="5" l="1"/>
  <c r="C7" i="5"/>
  <c r="C8" i="5"/>
  <c r="C6" i="5"/>
  <c r="C20" i="5"/>
  <c r="C22" i="5"/>
  <c r="C21" i="5"/>
  <c r="C19" i="5"/>
</calcChain>
</file>

<file path=xl/sharedStrings.xml><?xml version="1.0" encoding="utf-8"?>
<sst xmlns="http://schemas.openxmlformats.org/spreadsheetml/2006/main" count="180" uniqueCount="160">
  <si>
    <t>Rating*</t>
  </si>
  <si>
    <t>1. Strategie</t>
  </si>
  <si>
    <t>Beurteilung der Fähigkeit der Organisation, Cyberrisiken in der Unternehmung angemessen zu regeln und zu leiten</t>
  </si>
  <si>
    <t>1.1</t>
  </si>
  <si>
    <t>1.1.1</t>
  </si>
  <si>
    <t>Werden darin die Rollen und Verantwortlichkeiten des Verwaltungsrats und der Geschäftsleitung definiert?</t>
  </si>
  <si>
    <t>1.1.2</t>
  </si>
  <si>
    <t>1.2</t>
  </si>
  <si>
    <t>1.2.1</t>
  </si>
  <si>
    <t>1.2.2</t>
  </si>
  <si>
    <t>1.2.3</t>
  </si>
  <si>
    <t>Beurteilung der Fähigkeit der Organisation, die Bedrohungslage durch Cyberattacken zu beurteilen</t>
  </si>
  <si>
    <t>Wird über die einzelnen Inventarelemente eine systematische Risikobewertung durchgeführt, die:</t>
  </si>
  <si>
    <t>2.3.1</t>
  </si>
  <si>
    <t>2.3.2</t>
  </si>
  <si>
    <t>2.4</t>
  </si>
  <si>
    <t>2.5</t>
  </si>
  <si>
    <t>Werden Cyberattacken in der Finanzindustrie systematisch verfolgt?</t>
  </si>
  <si>
    <t>2.6</t>
  </si>
  <si>
    <t>2.7</t>
  </si>
  <si>
    <t>3. Schutzmassnahmen</t>
  </si>
  <si>
    <t>Beurteilung der Fähigkeit der Unternehmung, die kritischen Aktiven vor Cyberattacken zu schützen</t>
  </si>
  <si>
    <t>3.1.1</t>
  </si>
  <si>
    <t>3.1.2</t>
  </si>
  <si>
    <t>3.1.3</t>
  </si>
  <si>
    <t>eine explizite Überwachung und den Schutz der Netzwerk-Infrastruktur sowie der Schnittstellen an externe Netzwerke (v.a. Internet) gewährleisten,</t>
  </si>
  <si>
    <t>3.1.4</t>
  </si>
  <si>
    <t>3.1.5</t>
  </si>
  <si>
    <t>3.1.6</t>
  </si>
  <si>
    <t>3.2.1</t>
  </si>
  <si>
    <t>3.2.2</t>
  </si>
  <si>
    <t>Firewall,</t>
  </si>
  <si>
    <t>3.2.3</t>
  </si>
  <si>
    <t>3.2.4</t>
  </si>
  <si>
    <t>3.3</t>
  </si>
  <si>
    <t>Werden Cyberrisiken als Teil der Sorgfaltsprüfung bei Outsourcing-Vereinbarungen berücksichtigt?</t>
  </si>
  <si>
    <t>3.4</t>
  </si>
  <si>
    <t>Beurteilung der Fähigkeit der Unternehmung, erfolgte Cyberattacken zu identifizieren</t>
  </si>
  <si>
    <t>4.1</t>
  </si>
  <si>
    <t xml:space="preserve"> </t>
  </si>
  <si>
    <t>4.2</t>
  </si>
  <si>
    <t>4.3</t>
  </si>
  <si>
    <t>4.4</t>
  </si>
  <si>
    <t>5. Reaktion</t>
  </si>
  <si>
    <t>Beurteilung der Fähigkeit der Unternehmung, auf Cyberattacken zu reagieren</t>
  </si>
  <si>
    <t>5.1.1</t>
  </si>
  <si>
    <t>Rollen- und Verantwortlichkeiten definiert,</t>
  </si>
  <si>
    <t>5.1.2</t>
  </si>
  <si>
    <t>5.1.3</t>
  </si>
  <si>
    <t>5.1.4</t>
  </si>
  <si>
    <t>Beweismaterial sicherstellt,</t>
  </si>
  <si>
    <t>5.1.5</t>
  </si>
  <si>
    <t>Besteht ein Kommunikationsplan an interne bzw. externe Anspruchsgruppen?</t>
  </si>
  <si>
    <t>6. Wiederherstellung</t>
  </si>
  <si>
    <t>6.1.1</t>
  </si>
  <si>
    <t>die vollständige Wiederherstellung der betroffenen Geschäftstätigkeit/-einheit sicherstellt,</t>
  </si>
  <si>
    <t>6.1.2</t>
  </si>
  <si>
    <t>6.1.3</t>
  </si>
  <si>
    <t>Besteht ein systematischer Prozess, der nach einer kritischen Cyberattacke:</t>
  </si>
  <si>
    <t>6.2.1</t>
  </si>
  <si>
    <r>
      <t xml:space="preserve">eine </t>
    </r>
    <r>
      <rPr>
        <sz val="10"/>
        <color rgb="FF222222"/>
        <rFont val="Arial"/>
        <family val="2"/>
      </rPr>
      <t>forensische Untersuchung sicherstellt,</t>
    </r>
  </si>
  <si>
    <t>6.2.2</t>
  </si>
  <si>
    <t>Ursache und Kontrolldefizite identifiziert,</t>
  </si>
  <si>
    <t>6.2.3</t>
  </si>
  <si>
    <t>Status der Implementation</t>
  </si>
  <si>
    <t>Bewertung</t>
  </si>
  <si>
    <t>Erläuterung</t>
  </si>
  <si>
    <t>Vollständig implementiert</t>
  </si>
  <si>
    <t>Grösstenteils implementiert</t>
  </si>
  <si>
    <t>Teilweise implementiert</t>
  </si>
  <si>
    <t>Nicht implementiert</t>
  </si>
  <si>
    <t>N/A</t>
  </si>
  <si>
    <t xml:space="preserve">Dieser Aspekt ist vollständig im gesamten Unternehmen implementiert. Es gibt entsprechende Hinweise, die die Umsetzung untermauern. </t>
  </si>
  <si>
    <t>Dieser Aspekt ist teilweise implementiert, wichtige Aspekte in der Umsetzung sind jedoch noch offen.</t>
  </si>
  <si>
    <t>Dieser Aspekt ist nicht in die Praxis umgesetzt.</t>
  </si>
  <si>
    <t>Dieser Aspekt ist weitestgehend implementiert, aber noch nicht vollständig im gesamten Unternehmen.</t>
  </si>
  <si>
    <t>2. Beurteilung</t>
  </si>
  <si>
    <t>4. Identifikation</t>
  </si>
  <si>
    <t>verlorene oder korrumpierte Daten wieder herstellt?</t>
  </si>
  <si>
    <t>ins Ausland?</t>
  </si>
  <si>
    <t>Werden im Falle einer Abhängigkeit der IT-Infrastruktur resp. -Plattform von multi-mandantenfähiger Cloud-Architektur oder bezogen als Service, die inhärenten Risiken daraus durch besondere Massnahmen resp. Kontrollen adressiert?</t>
  </si>
  <si>
    <t>Werden Auflistungen über sämtliche Cybervorfälle resp. -attacken geführt?</t>
  </si>
  <si>
    <r>
      <t xml:space="preserve">Wurde eine unternehmensweit geltende </t>
    </r>
    <r>
      <rPr>
        <sz val="10"/>
        <color theme="1"/>
        <rFont val="Arial"/>
        <family val="2"/>
      </rPr>
      <t>Richtlinie erstellt, die u.a. Prozesse zur Identifikation und Behandlung von Cyberrisiken definiert?</t>
    </r>
  </si>
  <si>
    <t>Wurden nachfolgende Sicherheitsmassnahmen implementiert und wird ihre Wirksamkeit und die Systempflege (Analyse zur Identifikation von derzeit bestehenden Software-Schwachstellen und Sicherheitslücken) in regelmässigen Abständen geprüft bzw. sichergestellt?</t>
  </si>
  <si>
    <t>Welche konkreten Überwachungsansätze werden eingesetzt?</t>
  </si>
  <si>
    <t>Reaktionsplan festlegt,</t>
  </si>
  <si>
    <t>die Daten- und Systemintegrität wieder gewährleistet,</t>
  </si>
  <si>
    <t>einen Massnahmenplan zur kontinuierlichen Verbesserung definiert?</t>
  </si>
  <si>
    <t>Besteht ein systematischer Prozess, der eine regelmässige und vollständige Identifikation der institutsspezifischen Bedrohungspotenziale durch Cyberattacken, insbesondere in Bezug auf kritische und/oder sensitive Daten und IT-Systeme erfasst?</t>
  </si>
  <si>
    <t>Besteht ein Konzept einer zeitnahen Wiederherstellung des normalen Geschäftsbetriebs nach Cyberattacken durch geeignete Massnahmen, das:</t>
  </si>
  <si>
    <t>mehrere Verteidigungslinien beinhalten, um Cyberattacken abzuwehren und die Verfügbarkeit der Netzwerk-Infrastruktur sicherzustellen,</t>
  </si>
  <si>
    <t>Wird bei der Feststellung von Cyberattacken explizit sichergestellt, dass der Fokus auf der gesamten IT-Umgebung liegt (d.h. nicht nur Front-End-Lösungen) insbesondere auch bei Auslagerungen im IT-Bereich sowie bei der Überwachung von Dienstleistungsvereinbarungen?</t>
  </si>
  <si>
    <t>1.3</t>
  </si>
  <si>
    <t>3.4.1</t>
  </si>
  <si>
    <t>Werden wesentliche Prozesse im Umgang mit Cyberrisiken ausgelagert an:</t>
  </si>
  <si>
    <t xml:space="preserve">Wird das Bewusstsein hinsichtlich Cyberrisiken sowohl bei Kunden als auch bei Mitarbeitenden proaktiv gefördert? Falls ja: </t>
  </si>
  <si>
    <t>Identifizierung von möglichen Schäden und Reduzierungsmassnahmen des Verlusts von Informationen sicherstellt (bspw. spezifische Cyberrisiko-Versicherung),</t>
  </si>
  <si>
    <t>einen oder mehrere externe Outsourcing-Partner, und/oder</t>
  </si>
  <si>
    <t>Gruppengesellschaften, und/oder</t>
  </si>
  <si>
    <t>Wie wird die Sensibilisierung und Ausbildung betreffend die Cyberrisiken gefördert?</t>
  </si>
  <si>
    <r>
      <t xml:space="preserve">Besteht eine </t>
    </r>
    <r>
      <rPr>
        <sz val="10"/>
        <rFont val="Arial"/>
        <family val="2"/>
      </rPr>
      <t xml:space="preserve">explizite </t>
    </r>
    <r>
      <rPr>
        <sz val="10"/>
        <color theme="1"/>
        <rFont val="Arial"/>
        <family val="2"/>
      </rPr>
      <t>Strategie</t>
    </r>
    <r>
      <rPr>
        <sz val="10"/>
        <rFont val="Arial"/>
        <family val="2"/>
      </rPr>
      <t xml:space="preserve"> (Teil einer Sicherheitsstrategie) </t>
    </r>
    <r>
      <rPr>
        <sz val="10"/>
        <color theme="1"/>
        <rFont val="Arial"/>
        <family val="2"/>
      </rPr>
      <t>und ein Konzept, wie Ihr Unternehmen mit Cyberrisiken umgeht? Falls ja:</t>
    </r>
  </si>
  <si>
    <t>eine Identifikation von potenziellen Gefahren und Verwundbarkeiten vornimmt,</t>
  </si>
  <si>
    <t>kritische und/oder sensitive Daten und IT-Systeme gemäss Risikobewertung unter Ziffer 2.3 adressieren,</t>
  </si>
  <si>
    <t>insbesondere einen angemessenen Schutz für mobile Geräte (auch die von Mitarbeitenden selbst mitgebrachten) sicherstellen, sowie die Verwendung drahtloser Netzwerke zulassen?</t>
  </si>
  <si>
    <t>Multifaktoren-Authentifizierung bei Kundenapplikationen (soweit vorhanden bei internen sowie externen Anwendungen).</t>
  </si>
  <si>
    <t>Besteht ein systematischer Prozess zur zeitnahen Erkennung und Aufzeichnung von Cyberattacken als systematische Überwachung der Technologieinfrastruktur?</t>
  </si>
  <si>
    <t>Beurteilung der Fähigkeit der Unternehmung, angemessen auf Cyberattacken zu antworten, die Attacke einzudämmen und den Schaden zu minimieren, sowie den ursprünglichen Zustand wieder herzustellen</t>
  </si>
  <si>
    <t>Ist das Unternehmen der Ansicht, dass eine Bewertung eines Aspekts nicht durchgeführt werden kann ist zu begründen, wieso dieser als nicht anwendbar eingeschätzt wird.</t>
  </si>
  <si>
    <t>Besteht ein Konzept, das die Reaktion auf Cyberattacken durch zeitnahe und gezielte Massnahmen sowie bei wesentlichen Cyberattacken, die Aufrechterhaltung des normalen Geschäftsbetriebs in Abstimmung mit dem Business Continuity Management:</t>
  </si>
  <si>
    <t>das Netzwerk in verschiedene Vertrauenszonen separieren bzw. (u.a. mit logischer Trennung) segmentieren,</t>
  </si>
  <si>
    <t>Sichere Konfiguration von IT-Systemen mit rigoroser Verwaltung der Zugangsrechte (insbesondere der Administratorenrechte, bei Ein-/Austritten etc.),</t>
  </si>
  <si>
    <t>ein unbefugtes entwenden von Daten aus dem Unternehmen durch Überwachung des Datenverkehrs verhindern (bspw. E-Mail Anhänge, VPN-Zugriff etc.),</t>
  </si>
  <si>
    <t>eine Klassifizierung der kritischen Informationen resp. Daten vornimmt (bspw. besonders schützenswert, vertraulich, intern etc.)?</t>
  </si>
  <si>
    <t>Führt Ihr Unternehmen regelmässig Verwundbarkeitsanalysen resp. Penetration-Testings hinsichtlich dem Schutz der kritischen und/oder sensitiven Daten und IT-Systeme durch?</t>
  </si>
  <si>
    <t>Anti-Virus-Software und Malware-Schutz auf Arbeitsplatzrechnern sowie Server-Infrastruktur,</t>
  </si>
  <si>
    <t>Wie wird sichergestellt, dass trotz Auslagerung der wesentlichen Prozesse im Umgang mit Cyberrisiken die letztendliche Kontrolle und Verantwortung im Unternehmen verbleibt?</t>
  </si>
  <si>
    <t>rasche Beurteilung der bei Nicht-Verfügbarkeit der Dienstleistungen, Netzwerkverbindungen an und von externen Parteien gewährleistet?</t>
  </si>
  <si>
    <t>Bestehen unternehmensweite Schutzmassnahmen der Technologieinfrastruktur gegen Cyberattacken, insbesondere im Hinblick auf die Vertraulichkeit, Integrität und Verfügbarkeit der kritischen und/oder sensitiven Daten und IT-Systeme, die:</t>
  </si>
  <si>
    <t>Wurden hinsichtlich kritischen Geschäftsprozessen Massnahmen gegen Cyberattacken implementiert? Falls ja: welche?</t>
  </si>
  <si>
    <t>Besteht eine aktuelle Übersicht über die wesentlichsten Bestandteile der Netzwerkinfrastruktur und ein Inventar aller kritischen Applikationen (sowie eine Aufstellung der Key-Mitarbeitenden aus IT-Sicht) und der damit verbundenen IT-Infrastruktur sowie Schnittstellen mit Dritten?</t>
  </si>
  <si>
    <t>Ist</t>
  </si>
  <si>
    <t>Ø</t>
  </si>
  <si>
    <t>Soll</t>
  </si>
  <si>
    <t>(Berechnungsgrundlagen und -hilfen / Grafische Darstellung und Auswertung)</t>
  </si>
  <si>
    <t>Übersicht Cyberrisiken Bewertung</t>
  </si>
  <si>
    <t>Strategie</t>
  </si>
  <si>
    <t>Beurteilung</t>
  </si>
  <si>
    <t>Schutzmassnahmen</t>
  </si>
  <si>
    <t>Identifikation</t>
  </si>
  <si>
    <t>Reaktion</t>
  </si>
  <si>
    <t>Wiederherstellung</t>
  </si>
  <si>
    <t>Explizite Strategie</t>
  </si>
  <si>
    <t>Auslagerung wesentlicher Prozesse</t>
  </si>
  <si>
    <t>Kontrolle und Verantwortung</t>
  </si>
  <si>
    <t>Strategie Subrating</t>
  </si>
  <si>
    <t>Systematischer Prozess</t>
  </si>
  <si>
    <t>Aktuelle Übersicht</t>
  </si>
  <si>
    <t>Systematische Risikobewertung</t>
  </si>
  <si>
    <t>Verwundbarkeitsanalysen</t>
  </si>
  <si>
    <t>Systematische Verfolgung von Cyberattacken</t>
  </si>
  <si>
    <t>Besondere Massnahmen und Kontrollen</t>
  </si>
  <si>
    <t>Kritische Geschäftsprozesse</t>
  </si>
  <si>
    <t>Unternehmensweite Schutzmassnahmen</t>
  </si>
  <si>
    <t>Prüfung von Sicherheitsmassnahmen</t>
  </si>
  <si>
    <t>Cyberrisiken in der Sorgfaltsprüfung</t>
  </si>
  <si>
    <t>Bewusstseinsförderung</t>
  </si>
  <si>
    <t>Systematische Prozesse</t>
  </si>
  <si>
    <t>Überwachungsansätze</t>
  </si>
  <si>
    <t>Fokus bei Cyberattacken</t>
  </si>
  <si>
    <t>Dokumentation von Cybervorfällen</t>
  </si>
  <si>
    <t>Beurteilung Subrating</t>
  </si>
  <si>
    <t>Schutzmassnahmen Subrating</t>
  </si>
  <si>
    <t>Identifikation Subrating</t>
  </si>
  <si>
    <t>Reaktion Subrating</t>
  </si>
  <si>
    <t>Wiederherstellung Subrating</t>
  </si>
  <si>
    <t>Reaktionskonzept</t>
  </si>
  <si>
    <t>Kommunikationsplan</t>
  </si>
  <si>
    <t>Konzept zur Wiederherstellung</t>
  </si>
  <si>
    <t>Selbstbeurteilung Cyberrisiken</t>
  </si>
  <si>
    <t>Kommentar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</si>
</sst>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  <font>
      <i/>
      <sz val="10"/>
      <color theme="0" tint="-0.499984740745262"/>
      <name val="Arial"/>
      <family val="2"/>
    </font>
    <font>
      <b/>
      <sz val="10"/>
      <color theme="1"/>
      <name val="Arial"/>
      <family val="2"/>
    </font>
    <font>
      <b/>
      <sz val="1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100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49" fontId="0" fillId="3" borderId="8" xfId="0" applyNumberFormat="1" applyFont="1" applyFill="1" applyBorder="1" applyAlignment="1">
      <alignment horizontal="left" vertical="top"/>
    </xf>
    <xf numFmtId="49" fontId="0" fillId="3" borderId="8" xfId="0" applyNumberFormat="1" applyFont="1" applyFill="1" applyBorder="1" applyAlignment="1">
      <alignment horizontal="right" vertical="top"/>
    </xf>
    <xf numFmtId="49" fontId="0" fillId="3" borderId="11" xfId="0" applyNumberFormat="1" applyFont="1" applyFill="1" applyBorder="1" applyAlignment="1">
      <alignment horizontal="right" vertical="top"/>
    </xf>
    <xf numFmtId="0" fontId="0" fillId="3" borderId="15" xfId="0" applyFont="1" applyFill="1" applyBorder="1" applyAlignment="1">
      <alignment horizontal="left" vertical="top"/>
    </xf>
    <xf numFmtId="0" fontId="0" fillId="3" borderId="15" xfId="0" quotePrefix="1" applyFont="1" applyFill="1" applyBorder="1" applyAlignment="1">
      <alignment horizontal="right" vertical="top"/>
    </xf>
    <xf numFmtId="49" fontId="0" fillId="3" borderId="17" xfId="0" applyNumberFormat="1" applyFont="1" applyFill="1" applyBorder="1" applyAlignment="1">
      <alignment horizontal="left" vertical="top"/>
    </xf>
    <xf numFmtId="49" fontId="0" fillId="3" borderId="10" xfId="0" applyNumberFormat="1" applyFont="1" applyFill="1" applyBorder="1" applyAlignment="1">
      <alignment horizontal="left" vertical="top"/>
    </xf>
    <xf numFmtId="14" fontId="0" fillId="3" borderId="17" xfId="0" quotePrefix="1" applyNumberFormat="1" applyFont="1" applyFill="1" applyBorder="1" applyAlignment="1">
      <alignment horizontal="right" vertical="top"/>
    </xf>
    <xf numFmtId="0" fontId="0" fillId="3" borderId="17" xfId="0" quotePrefix="1" applyFont="1" applyFill="1" applyBorder="1" applyAlignment="1">
      <alignment horizontal="right" vertical="top"/>
    </xf>
    <xf numFmtId="0" fontId="0" fillId="3" borderId="17" xfId="0" applyFont="1" applyFill="1" applyBorder="1" applyAlignment="1">
      <alignment horizontal="left" vertical="top"/>
    </xf>
    <xf numFmtId="49" fontId="0" fillId="3" borderId="17" xfId="0" quotePrefix="1" applyNumberFormat="1" applyFont="1" applyFill="1" applyBorder="1" applyAlignment="1">
      <alignment horizontal="right" vertical="top"/>
    </xf>
    <xf numFmtId="49" fontId="0" fillId="3" borderId="10" xfId="0" quotePrefix="1" applyNumberFormat="1" applyFont="1" applyFill="1" applyBorder="1" applyAlignment="1">
      <alignment horizontal="right" vertical="top"/>
    </xf>
    <xf numFmtId="0" fontId="0" fillId="3" borderId="8" xfId="0" applyFont="1" applyFill="1" applyBorder="1" applyAlignment="1">
      <alignment horizontal="left" vertical="top"/>
    </xf>
    <xf numFmtId="0" fontId="0" fillId="3" borderId="10" xfId="0" quotePrefix="1" applyFont="1" applyFill="1" applyBorder="1" applyAlignment="1">
      <alignment horizontal="right" vertical="top"/>
    </xf>
    <xf numFmtId="0" fontId="0" fillId="3" borderId="19" xfId="0" applyFont="1" applyFill="1" applyBorder="1" applyAlignment="1">
      <alignment horizontal="left" vertical="top"/>
    </xf>
    <xf numFmtId="0" fontId="0" fillId="3" borderId="10" xfId="0" applyFont="1" applyFill="1" applyBorder="1" applyAlignment="1">
      <alignment horizontal="left" vertical="top"/>
    </xf>
    <xf numFmtId="0" fontId="0" fillId="3" borderId="8" xfId="0" quotePrefix="1" applyFont="1" applyFill="1" applyBorder="1" applyAlignment="1">
      <alignment horizontal="right" vertical="top"/>
    </xf>
    <xf numFmtId="0" fontId="0" fillId="3" borderId="20" xfId="0" quotePrefix="1" applyFont="1" applyFill="1" applyBorder="1" applyAlignment="1">
      <alignment horizontal="right" vertical="top"/>
    </xf>
    <xf numFmtId="0" fontId="0" fillId="0" borderId="0" xfId="0" applyAlignment="1">
      <alignment horizontal="left" vertical="top"/>
    </xf>
    <xf numFmtId="0" fontId="1" fillId="2" borderId="9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top"/>
    </xf>
    <xf numFmtId="0" fontId="1" fillId="2" borderId="22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3" borderId="9" xfId="0" applyFont="1" applyFill="1" applyBorder="1" applyAlignment="1">
      <alignment horizontal="left" vertical="top" wrapText="1"/>
    </xf>
    <xf numFmtId="49" fontId="0" fillId="3" borderId="11" xfId="0" applyNumberFormat="1" applyFont="1" applyFill="1" applyBorder="1" applyAlignment="1">
      <alignment horizontal="left" vertical="top"/>
    </xf>
    <xf numFmtId="49" fontId="0" fillId="3" borderId="10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5" borderId="5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49" fontId="0" fillId="2" borderId="8" xfId="0" applyNumberFormat="1" applyFont="1" applyFill="1" applyBorder="1" applyAlignment="1" applyProtection="1">
      <alignment horizontal="center" vertical="center"/>
      <protection locked="0"/>
    </xf>
    <xf numFmtId="49" fontId="0" fillId="4" borderId="8" xfId="0" applyNumberFormat="1" applyFont="1" applyFill="1" applyBorder="1" applyAlignment="1" applyProtection="1">
      <alignment horizontal="left" vertical="top" wrapText="1"/>
      <protection locked="0"/>
    </xf>
    <xf numFmtId="49" fontId="0" fillId="4" borderId="11" xfId="0" applyNumberFormat="1" applyFont="1" applyFill="1" applyBorder="1" applyAlignment="1" applyProtection="1">
      <alignment horizontal="left" vertical="top" wrapText="1"/>
      <protection locked="0"/>
    </xf>
    <xf numFmtId="0" fontId="0" fillId="4" borderId="8" xfId="0" applyFill="1" applyBorder="1" applyAlignment="1" applyProtection="1">
      <alignment horizontal="left" vertical="top" wrapText="1"/>
      <protection locked="0"/>
    </xf>
    <xf numFmtId="0" fontId="0" fillId="4" borderId="10" xfId="0" applyFill="1" applyBorder="1" applyAlignment="1" applyProtection="1">
      <alignment horizontal="left" vertical="top" wrapText="1"/>
      <protection locked="0"/>
    </xf>
    <xf numFmtId="0" fontId="0" fillId="4" borderId="11" xfId="0" applyFill="1" applyBorder="1" applyAlignment="1" applyProtection="1">
      <alignment horizontal="left" vertical="top" wrapText="1"/>
      <protection locked="0"/>
    </xf>
    <xf numFmtId="0" fontId="0" fillId="4" borderId="20" xfId="0" applyFill="1" applyBorder="1" applyAlignment="1" applyProtection="1">
      <alignment horizontal="left" vertical="top" wrapText="1"/>
      <protection locked="0"/>
    </xf>
    <xf numFmtId="0" fontId="0" fillId="3" borderId="23" xfId="0" quotePrefix="1" applyFill="1" applyBorder="1" applyAlignment="1">
      <alignment vertical="center"/>
    </xf>
    <xf numFmtId="0" fontId="0" fillId="3" borderId="25" xfId="0" quotePrefix="1" applyFill="1" applyBorder="1" applyAlignment="1">
      <alignment vertical="center"/>
    </xf>
    <xf numFmtId="0" fontId="0" fillId="3" borderId="26" xfId="0" quotePrefix="1" applyFill="1" applyBorder="1" applyAlignment="1">
      <alignment vertical="center"/>
    </xf>
    <xf numFmtId="0" fontId="0" fillId="3" borderId="24" xfId="0" quotePrefix="1" applyFill="1" applyBorder="1" applyAlignment="1">
      <alignment horizontal="center" vertical="center"/>
    </xf>
    <xf numFmtId="0" fontId="0" fillId="3" borderId="10" xfId="0" quotePrefix="1" applyFill="1" applyBorder="1" applyAlignment="1">
      <alignment horizontal="center" vertical="center"/>
    </xf>
    <xf numFmtId="0" fontId="0" fillId="3" borderId="20" xfId="0" quotePrefix="1" applyFill="1" applyBorder="1" applyAlignment="1">
      <alignment horizontal="center" vertical="center"/>
    </xf>
    <xf numFmtId="49" fontId="2" fillId="4" borderId="8" xfId="0" applyNumberFormat="1" applyFont="1" applyFill="1" applyBorder="1" applyAlignment="1" applyProtection="1">
      <alignment horizontal="left" vertical="top" wrapText="1"/>
      <protection locked="0"/>
    </xf>
    <xf numFmtId="49" fontId="2" fillId="4" borderId="11" xfId="0" applyNumberFormat="1" applyFont="1" applyFill="1" applyBorder="1" applyAlignment="1" applyProtection="1">
      <alignment horizontal="left" vertical="top" wrapText="1"/>
      <protection locked="0"/>
    </xf>
    <xf numFmtId="0" fontId="1" fillId="5" borderId="2" xfId="0" applyFont="1" applyFill="1" applyBorder="1" applyAlignment="1">
      <alignment vertical="top"/>
    </xf>
    <xf numFmtId="0" fontId="0" fillId="6" borderId="0" xfId="0" applyFont="1" applyFill="1"/>
    <xf numFmtId="0" fontId="2" fillId="6" borderId="0" xfId="0" applyFont="1" applyFill="1"/>
    <xf numFmtId="0" fontId="0" fillId="0" borderId="0" xfId="0" applyFont="1"/>
    <xf numFmtId="164" fontId="0" fillId="0" borderId="0" xfId="0" applyNumberFormat="1" applyFont="1"/>
    <xf numFmtId="0" fontId="1" fillId="7" borderId="0" xfId="0" applyFont="1" applyFill="1"/>
    <xf numFmtId="0" fontId="1" fillId="7" borderId="0" xfId="0" applyFont="1" applyFill="1" applyAlignment="1">
      <alignment horizontal="right"/>
    </xf>
    <xf numFmtId="0" fontId="1" fillId="6" borderId="0" xfId="0" applyFont="1" applyFill="1"/>
    <xf numFmtId="164" fontId="1" fillId="7" borderId="0" xfId="0" applyNumberFormat="1" applyFont="1" applyFill="1"/>
    <xf numFmtId="0" fontId="1" fillId="8" borderId="0" xfId="0" applyFont="1" applyFill="1"/>
    <xf numFmtId="0" fontId="1" fillId="8" borderId="0" xfId="0" applyFont="1" applyFill="1" applyAlignment="1">
      <alignment horizontal="right"/>
    </xf>
    <xf numFmtId="164" fontId="1" fillId="8" borderId="0" xfId="0" applyNumberFormat="1" applyFont="1" applyFill="1"/>
    <xf numFmtId="0" fontId="5" fillId="9" borderId="0" xfId="0" applyFont="1" applyFill="1"/>
    <xf numFmtId="0" fontId="5" fillId="9" borderId="0" xfId="0" applyFont="1" applyFill="1" applyAlignment="1">
      <alignment horizontal="right"/>
    </xf>
    <xf numFmtId="164" fontId="5" fillId="9" borderId="0" xfId="0" applyNumberFormat="1" applyFont="1" applyFill="1"/>
    <xf numFmtId="0" fontId="0" fillId="6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1" fillId="10" borderId="0" xfId="0" applyFont="1" applyFill="1"/>
    <xf numFmtId="0" fontId="1" fillId="10" borderId="0" xfId="0" applyFont="1" applyFill="1" applyAlignment="1">
      <alignment horizontal="right"/>
    </xf>
    <xf numFmtId="164" fontId="1" fillId="10" borderId="0" xfId="0" applyNumberFormat="1" applyFont="1" applyFill="1"/>
    <xf numFmtId="0" fontId="1" fillId="11" borderId="0" xfId="0" applyFont="1" applyFill="1"/>
    <xf numFmtId="0" fontId="1" fillId="11" borderId="0" xfId="0" applyFont="1" applyFill="1" applyAlignment="1">
      <alignment horizontal="right"/>
    </xf>
    <xf numFmtId="164" fontId="1" fillId="11" borderId="0" xfId="0" applyNumberFormat="1" applyFont="1" applyFill="1"/>
    <xf numFmtId="0" fontId="1" fillId="5" borderId="3" xfId="0" applyFont="1" applyFill="1" applyBorder="1" applyAlignment="1">
      <alignment horizontal="right" vertical="top"/>
    </xf>
    <xf numFmtId="0" fontId="1" fillId="5" borderId="4" xfId="0" applyFont="1" applyFill="1" applyBorder="1" applyAlignment="1">
      <alignment horizontal="right" vertical="top"/>
    </xf>
    <xf numFmtId="0" fontId="1" fillId="12" borderId="0" xfId="0" applyFont="1" applyFill="1"/>
    <xf numFmtId="0" fontId="1" fillId="12" borderId="0" xfId="0" applyFont="1" applyFill="1" applyAlignment="1">
      <alignment horizontal="right"/>
    </xf>
    <xf numFmtId="164" fontId="1" fillId="12" borderId="0" xfId="0" applyNumberFormat="1" applyFont="1" applyFill="1"/>
    <xf numFmtId="0" fontId="0" fillId="3" borderId="14" xfId="0" applyFont="1" applyFill="1" applyBorder="1" applyAlignment="1">
      <alignment horizontal="left" vertical="top" wrapText="1"/>
    </xf>
    <xf numFmtId="0" fontId="0" fillId="3" borderId="1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2" fillId="0" borderId="17" xfId="0" applyFont="1" applyBorder="1" applyAlignment="1">
      <alignment horizontal="left" vertical="top" indent="1"/>
    </xf>
    <xf numFmtId="0" fontId="2" fillId="0" borderId="30" xfId="0" applyFont="1" applyBorder="1" applyAlignment="1">
      <alignment horizontal="left" vertical="top" indent="1"/>
    </xf>
    <xf numFmtId="0" fontId="0" fillId="0" borderId="17" xfId="0" applyFill="1" applyBorder="1" applyAlignment="1">
      <alignment horizontal="left" vertical="top" wrapText="1" indent="1"/>
    </xf>
    <xf numFmtId="0" fontId="0" fillId="0" borderId="30" xfId="0" applyFill="1" applyBorder="1" applyAlignment="1">
      <alignment horizontal="left" vertical="top" wrapText="1" indent="1"/>
    </xf>
    <xf numFmtId="0" fontId="0" fillId="0" borderId="17" xfId="0" applyFill="1" applyBorder="1" applyAlignment="1">
      <alignment horizontal="left" vertical="top" wrapText="1"/>
    </xf>
    <xf numFmtId="0" fontId="0" fillId="0" borderId="30" xfId="0" applyFill="1" applyBorder="1" applyAlignment="1">
      <alignment horizontal="left" vertical="top" wrapText="1"/>
    </xf>
    <xf numFmtId="0" fontId="2" fillId="0" borderId="28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left" vertical="top" wrapText="1"/>
    </xf>
    <xf numFmtId="0" fontId="0" fillId="0" borderId="30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left" vertical="top" wrapText="1" indent="1"/>
    </xf>
    <xf numFmtId="0" fontId="0" fillId="0" borderId="30" xfId="0" applyFont="1" applyBorder="1" applyAlignment="1">
      <alignment horizontal="left" vertical="top" wrapText="1" indent="1"/>
    </xf>
    <xf numFmtId="0" fontId="2" fillId="0" borderId="17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30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 indent="1"/>
    </xf>
    <xf numFmtId="0" fontId="2" fillId="0" borderId="30" xfId="0" applyFont="1" applyFill="1" applyBorder="1" applyAlignment="1">
      <alignment horizontal="left" vertical="top" wrapText="1" indent="1"/>
    </xf>
    <xf numFmtId="0" fontId="2" fillId="0" borderId="17" xfId="0" applyFont="1" applyBorder="1" applyAlignment="1">
      <alignment horizontal="left" vertical="top" wrapText="1" indent="1"/>
    </xf>
    <xf numFmtId="0" fontId="2" fillId="0" borderId="30" xfId="0" applyFont="1" applyBorder="1" applyAlignment="1">
      <alignment horizontal="left" vertical="top" wrapText="1" indent="1"/>
    </xf>
    <xf numFmtId="0" fontId="2" fillId="0" borderId="28" xfId="0" applyFont="1" applyBorder="1" applyAlignment="1">
      <alignment horizontal="left" vertical="top" wrapText="1" indent="1"/>
    </xf>
    <xf numFmtId="0" fontId="2" fillId="0" borderId="31" xfId="0" applyFont="1" applyBorder="1" applyAlignment="1">
      <alignment horizontal="left" vertical="top" wrapText="1" indent="1"/>
    </xf>
    <xf numFmtId="0" fontId="0" fillId="3" borderId="18" xfId="0" applyFont="1" applyFill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0" fillId="0" borderId="28" xfId="0" applyFont="1" applyBorder="1" applyAlignment="1">
      <alignment horizontal="left" vertical="top" wrapText="1"/>
    </xf>
    <xf numFmtId="0" fontId="0" fillId="0" borderId="31" xfId="0" applyFont="1" applyBorder="1" applyAlignment="1">
      <alignment horizontal="left" vertical="top" wrapText="1"/>
    </xf>
    <xf numFmtId="0" fontId="0" fillId="0" borderId="28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0" fillId="0" borderId="27" xfId="0" quotePrefix="1" applyFill="1" applyBorder="1" applyAlignment="1">
      <alignment horizontal="left" vertical="center"/>
    </xf>
    <xf numFmtId="0" fontId="0" fillId="0" borderId="32" xfId="0" quotePrefix="1" applyFill="1" applyBorder="1" applyAlignment="1">
      <alignment horizontal="left" vertical="center"/>
    </xf>
    <xf numFmtId="0" fontId="0" fillId="0" borderId="17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1" fillId="5" borderId="21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center"/>
    </xf>
    <xf numFmtId="0" fontId="6" fillId="5" borderId="2" xfId="0" applyFont="1" applyFill="1" applyBorder="1" applyAlignment="1">
      <alignment horizontal="left" vertical="top"/>
    </xf>
    <xf numFmtId="0" fontId="6" fillId="5" borderId="3" xfId="0" applyFont="1" applyFill="1" applyBorder="1" applyAlignment="1">
      <alignment horizontal="left" vertical="top"/>
    </xf>
    <xf numFmtId="0" fontId="6" fillId="5" borderId="4" xfId="0" applyFont="1" applyFill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1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Übersicht Cyberrisiken</a:t>
            </a:r>
            <a:r>
              <a:rPr lang="en-US" baseline="0"/>
              <a:t> </a:t>
            </a:r>
            <a:r>
              <a:rPr lang="en-US"/>
              <a:t>Bewertung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Auswertung!$B$3</c:f>
              <c:strCache>
                <c:ptCount val="1"/>
                <c:pt idx="0">
                  <c:v>Ist</c:v>
                </c:pt>
              </c:strCache>
            </c:strRef>
          </c:tx>
          <c:spPr>
            <a:ln w="19050">
              <a:solidFill>
                <a:srgbClr val="B10030"/>
              </a:solidFill>
            </a:ln>
          </c:spPr>
          <c:marker>
            <c:symbol val="none"/>
          </c:marker>
          <c:cat>
            <c:strRef>
              <c:f>Auswertung!$A$4:$A$9</c:f>
              <c:strCache>
                <c:ptCount val="6"/>
                <c:pt idx="0">
                  <c:v>Strategie</c:v>
                </c:pt>
                <c:pt idx="1">
                  <c:v>Beurteilung</c:v>
                </c:pt>
                <c:pt idx="2">
                  <c:v>Schutzmassnahmen</c:v>
                </c:pt>
                <c:pt idx="3">
                  <c:v>Identifikation</c:v>
                </c:pt>
                <c:pt idx="4">
                  <c:v>Reaktion</c:v>
                </c:pt>
                <c:pt idx="5">
                  <c:v>Wiederherstellung</c:v>
                </c:pt>
              </c:strCache>
            </c:strRef>
          </c:cat>
          <c:val>
            <c:numRef>
              <c:f>Auswertung!$B$4:$B$9</c:f>
              <c:numCache>
                <c:formatCode>0.0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 formatCode="General">
                  <c:v>1</c:v>
                </c:pt>
              </c:numCache>
            </c:numRef>
          </c:val>
        </c:ser>
        <c:ser>
          <c:idx val="2"/>
          <c:order val="1"/>
          <c:tx>
            <c:strRef>
              <c:f>Auswertung!$D$3</c:f>
              <c:strCache>
                <c:ptCount val="1"/>
                <c:pt idx="0">
                  <c:v>Soll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Auswertung!$D$4:$D$9</c:f>
              <c:numCache>
                <c:formatCode>General</c:formatCode>
                <c:ptCount val="6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55680"/>
        <c:axId val="110857216"/>
      </c:radarChart>
      <c:catAx>
        <c:axId val="11085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0857216"/>
        <c:crosses val="autoZero"/>
        <c:auto val="1"/>
        <c:lblAlgn val="ctr"/>
        <c:lblOffset val="100"/>
        <c:noMultiLvlLbl val="0"/>
      </c:catAx>
      <c:valAx>
        <c:axId val="110857216"/>
        <c:scaling>
          <c:orientation val="maxMin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0855680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Strategie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Auswertung!$B$18</c:f>
              <c:strCache>
                <c:ptCount val="1"/>
                <c:pt idx="0">
                  <c:v>Ist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Auswertung!$A$19:$A$21</c:f>
              <c:strCache>
                <c:ptCount val="3"/>
                <c:pt idx="0">
                  <c:v>Explizite Strategie</c:v>
                </c:pt>
                <c:pt idx="1">
                  <c:v>Auslagerung wesentlicher Prozesse</c:v>
                </c:pt>
                <c:pt idx="2">
                  <c:v>Kontrolle und Verantwortung</c:v>
                </c:pt>
              </c:strCache>
            </c:strRef>
          </c:cat>
          <c:val>
            <c:numRef>
              <c:f>Auswertung!$B$19:$B$21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Auswertung!$D$18</c:f>
              <c:strCache>
                <c:ptCount val="1"/>
                <c:pt idx="0">
                  <c:v>Soll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Auswertung!$D$19:$D$21</c:f>
              <c:numCache>
                <c:formatCode>General</c:formatCode>
                <c:ptCount val="3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144384"/>
        <c:axId val="112145920"/>
      </c:radarChart>
      <c:catAx>
        <c:axId val="11214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145920"/>
        <c:crosses val="autoZero"/>
        <c:auto val="1"/>
        <c:lblAlgn val="ctr"/>
        <c:lblOffset val="100"/>
        <c:noMultiLvlLbl val="0"/>
      </c:catAx>
      <c:valAx>
        <c:axId val="112145920"/>
        <c:scaling>
          <c:orientation val="maxMin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144384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Beurteilung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Auswertung!$B$3</c:f>
              <c:strCache>
                <c:ptCount val="1"/>
                <c:pt idx="0">
                  <c:v>Ist</c:v>
                </c:pt>
              </c:strCache>
            </c:strRef>
          </c:tx>
          <c:spPr>
            <a:ln w="1905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Auswertung!$A$34:$A$40</c:f>
              <c:strCache>
                <c:ptCount val="7"/>
                <c:pt idx="0">
                  <c:v>Systematischer Prozess</c:v>
                </c:pt>
                <c:pt idx="1">
                  <c:v>Aktuelle Übersicht</c:v>
                </c:pt>
                <c:pt idx="2">
                  <c:v>Systematische Risikobewertung</c:v>
                </c:pt>
                <c:pt idx="3">
                  <c:v>Verwundbarkeitsanalysen</c:v>
                </c:pt>
                <c:pt idx="4">
                  <c:v>Systematische Verfolgung von Cyberattacken</c:v>
                </c:pt>
                <c:pt idx="5">
                  <c:v>Besondere Massnahmen und Kontrollen</c:v>
                </c:pt>
                <c:pt idx="6">
                  <c:v>Kritische Geschäftsprozesse</c:v>
                </c:pt>
              </c:strCache>
            </c:strRef>
          </c:cat>
          <c:val>
            <c:numRef>
              <c:f>Auswertung!$B$34:$B$40</c:f>
              <c:numCache>
                <c:formatCode>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2"/>
          <c:order val="1"/>
          <c:tx>
            <c:strRef>
              <c:f>Auswertung!$D$3</c:f>
              <c:strCache>
                <c:ptCount val="1"/>
                <c:pt idx="0">
                  <c:v>Soll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Auswertung!$A$34:$A$40</c:f>
              <c:strCache>
                <c:ptCount val="7"/>
                <c:pt idx="0">
                  <c:v>Systematischer Prozess</c:v>
                </c:pt>
                <c:pt idx="1">
                  <c:v>Aktuelle Übersicht</c:v>
                </c:pt>
                <c:pt idx="2">
                  <c:v>Systematische Risikobewertung</c:v>
                </c:pt>
                <c:pt idx="3">
                  <c:v>Verwundbarkeitsanalysen</c:v>
                </c:pt>
                <c:pt idx="4">
                  <c:v>Systematische Verfolgung von Cyberattacken</c:v>
                </c:pt>
                <c:pt idx="5">
                  <c:v>Besondere Massnahmen und Kontrollen</c:v>
                </c:pt>
                <c:pt idx="6">
                  <c:v>Kritische Geschäftsprozesse</c:v>
                </c:pt>
              </c:strCache>
            </c:strRef>
          </c:cat>
          <c:val>
            <c:numRef>
              <c:f>Auswertung!$D$34:$D$40</c:f>
              <c:numCache>
                <c:formatCode>General</c:formatCode>
                <c:ptCount val="7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88480"/>
        <c:axId val="113590272"/>
      </c:radarChart>
      <c:catAx>
        <c:axId val="11358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3590272"/>
        <c:crosses val="autoZero"/>
        <c:auto val="1"/>
        <c:lblAlgn val="ctr"/>
        <c:lblOffset val="100"/>
        <c:noMultiLvlLbl val="0"/>
      </c:catAx>
      <c:valAx>
        <c:axId val="113590272"/>
        <c:scaling>
          <c:orientation val="maxMin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3588480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Schutzmassnahmen</a:t>
            </a:r>
          </a:p>
        </c:rich>
      </c:tx>
      <c:layout>
        <c:manualLayout>
          <c:xMode val="edge"/>
          <c:yMode val="edge"/>
          <c:x val="0.36890333310499296"/>
          <c:y val="1.537259788027610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236116398106567"/>
          <c:y val="0.25013199658182261"/>
          <c:w val="0.27284047070493883"/>
          <c:h val="0.63478137018668224"/>
        </c:manualLayout>
      </c:layout>
      <c:radarChart>
        <c:radarStyle val="marker"/>
        <c:varyColors val="0"/>
        <c:ser>
          <c:idx val="0"/>
          <c:order val="0"/>
          <c:tx>
            <c:strRef>
              <c:f>Auswertung!$B$18</c:f>
              <c:strCache>
                <c:ptCount val="1"/>
                <c:pt idx="0">
                  <c:v>Ist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Auswertung!$A$50:$A$53</c:f>
              <c:strCache>
                <c:ptCount val="4"/>
                <c:pt idx="0">
                  <c:v>Unternehmensweite Schutzmassnahmen</c:v>
                </c:pt>
                <c:pt idx="1">
                  <c:v>Prüfung von Sicherheitsmassnahmen</c:v>
                </c:pt>
                <c:pt idx="2">
                  <c:v>Cyberrisiken in der Sorgfaltsprüfung</c:v>
                </c:pt>
                <c:pt idx="3">
                  <c:v>Bewusstseinsförderung</c:v>
                </c:pt>
              </c:strCache>
            </c:strRef>
          </c:cat>
          <c:val>
            <c:numRef>
              <c:f>Auswertung!$B$50:$B$53</c:f>
              <c:numCache>
                <c:formatCode>0.0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Auswertung!$D$18</c:f>
              <c:strCache>
                <c:ptCount val="1"/>
                <c:pt idx="0">
                  <c:v>Soll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Auswertung!$A$50:$A$53</c:f>
              <c:strCache>
                <c:ptCount val="4"/>
                <c:pt idx="0">
                  <c:v>Unternehmensweite Schutzmassnahmen</c:v>
                </c:pt>
                <c:pt idx="1">
                  <c:v>Prüfung von Sicherheitsmassnahmen</c:v>
                </c:pt>
                <c:pt idx="2">
                  <c:v>Cyberrisiken in der Sorgfaltsprüfung</c:v>
                </c:pt>
                <c:pt idx="3">
                  <c:v>Bewusstseinsförderung</c:v>
                </c:pt>
              </c:strCache>
            </c:strRef>
          </c:cat>
          <c:val>
            <c:numRef>
              <c:f>Auswertung!$D$50:$D$53</c:f>
              <c:numCache>
                <c:formatCode>General</c:formatCode>
                <c:ptCount val="4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603328"/>
        <c:axId val="113604864"/>
      </c:radarChart>
      <c:catAx>
        <c:axId val="11360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3604864"/>
        <c:crosses val="autoZero"/>
        <c:auto val="1"/>
        <c:lblAlgn val="ctr"/>
        <c:lblOffset val="100"/>
        <c:noMultiLvlLbl val="0"/>
      </c:catAx>
      <c:valAx>
        <c:axId val="113604864"/>
        <c:scaling>
          <c:orientation val="maxMin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360332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Identifikation</a:t>
            </a:r>
          </a:p>
        </c:rich>
      </c:tx>
      <c:layout>
        <c:manualLayout>
          <c:xMode val="edge"/>
          <c:yMode val="edge"/>
          <c:x val="0.36890333310499296"/>
          <c:y val="1.537259788027610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236116398106567"/>
          <c:y val="0.25013199658182261"/>
          <c:w val="0.27284047070493883"/>
          <c:h val="0.63478137018668224"/>
        </c:manualLayout>
      </c:layout>
      <c:radarChart>
        <c:radarStyle val="marker"/>
        <c:varyColors val="0"/>
        <c:ser>
          <c:idx val="0"/>
          <c:order val="0"/>
          <c:tx>
            <c:strRef>
              <c:f>Auswertung!$B$18</c:f>
              <c:strCache>
                <c:ptCount val="1"/>
                <c:pt idx="0">
                  <c:v>Ist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Auswertung!$A$66:$A$69</c:f>
              <c:strCache>
                <c:ptCount val="4"/>
                <c:pt idx="0">
                  <c:v>Systematische Prozesse</c:v>
                </c:pt>
                <c:pt idx="1">
                  <c:v>Fokus bei Cyberattacken</c:v>
                </c:pt>
                <c:pt idx="2">
                  <c:v>Überwachungsansätze</c:v>
                </c:pt>
                <c:pt idx="3">
                  <c:v>Dokumentation von Cybervorfällen</c:v>
                </c:pt>
              </c:strCache>
            </c:strRef>
          </c:cat>
          <c:val>
            <c:numRef>
              <c:f>Auswertung!$B$66:$B$69</c:f>
              <c:numCache>
                <c:formatCode>0.0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Auswertung!$D$18</c:f>
              <c:strCache>
                <c:ptCount val="1"/>
                <c:pt idx="0">
                  <c:v>Soll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Auswertung!$A$66:$A$69</c:f>
              <c:strCache>
                <c:ptCount val="4"/>
                <c:pt idx="0">
                  <c:v>Systematische Prozesse</c:v>
                </c:pt>
                <c:pt idx="1">
                  <c:v>Fokus bei Cyberattacken</c:v>
                </c:pt>
                <c:pt idx="2">
                  <c:v>Überwachungsansätze</c:v>
                </c:pt>
                <c:pt idx="3">
                  <c:v>Dokumentation von Cybervorfällen</c:v>
                </c:pt>
              </c:strCache>
            </c:strRef>
          </c:cat>
          <c:val>
            <c:numRef>
              <c:f>Auswertung!$D$66:$D$69</c:f>
              <c:numCache>
                <c:formatCode>General</c:formatCode>
                <c:ptCount val="4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661440"/>
        <c:axId val="113662976"/>
      </c:radarChart>
      <c:catAx>
        <c:axId val="11366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3662976"/>
        <c:crosses val="autoZero"/>
        <c:auto val="1"/>
        <c:lblAlgn val="ctr"/>
        <c:lblOffset val="100"/>
        <c:noMultiLvlLbl val="0"/>
      </c:catAx>
      <c:valAx>
        <c:axId val="113662976"/>
        <c:scaling>
          <c:orientation val="maxMin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3661440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Reaktion</a:t>
            </a:r>
          </a:p>
        </c:rich>
      </c:tx>
      <c:layout>
        <c:manualLayout>
          <c:xMode val="edge"/>
          <c:yMode val="edge"/>
          <c:x val="0.36890333310499296"/>
          <c:y val="1.859260835638788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159488540636065"/>
          <c:y val="0.34629389231751434"/>
          <c:w val="0.28667373654778805"/>
          <c:h val="0.625772504788252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Auswertung!$B$18</c:f>
              <c:strCache>
                <c:ptCount val="1"/>
                <c:pt idx="0">
                  <c:v>Ist</c:v>
                </c:pt>
              </c:strCache>
            </c:strRef>
          </c:tx>
          <c:spPr>
            <a:solidFill>
              <a:srgbClr val="00B050"/>
            </a:solidFill>
            <a:ln w="19050">
              <a:noFill/>
            </a:ln>
          </c:spPr>
          <c:invertIfNegative val="0"/>
          <c:cat>
            <c:strRef>
              <c:f>Auswertung!$A$82:$A$83</c:f>
              <c:strCache>
                <c:ptCount val="2"/>
                <c:pt idx="0">
                  <c:v>Reaktionskonzept</c:v>
                </c:pt>
                <c:pt idx="1">
                  <c:v>Kommunikationsplan</c:v>
                </c:pt>
              </c:strCache>
            </c:strRef>
          </c:cat>
          <c:val>
            <c:numRef>
              <c:f>Auswertung!$B$82:$B$83</c:f>
              <c:numCache>
                <c:formatCode>0.0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Auswertung!$D$18</c:f>
              <c:strCache>
                <c:ptCount val="1"/>
                <c:pt idx="0">
                  <c:v>Soll</c:v>
                </c:pt>
              </c:strCache>
            </c:strRef>
          </c:tx>
          <c:spPr>
            <a:solidFill>
              <a:srgbClr val="FF0000"/>
            </a:solidFill>
            <a:ln w="19050">
              <a:noFill/>
              <a:prstDash val="sysDash"/>
            </a:ln>
          </c:spPr>
          <c:invertIfNegative val="0"/>
          <c:cat>
            <c:strRef>
              <c:f>Auswertung!$A$82:$A$83</c:f>
              <c:strCache>
                <c:ptCount val="2"/>
                <c:pt idx="0">
                  <c:v>Reaktionskonzept</c:v>
                </c:pt>
                <c:pt idx="1">
                  <c:v>Kommunikationsplan</c:v>
                </c:pt>
              </c:strCache>
            </c:strRef>
          </c:cat>
          <c:val>
            <c:numRef>
              <c:f>Auswertung!$D$82:$D$83</c:f>
              <c:numCache>
                <c:formatCode>General</c:formatCode>
                <c:ptCount val="2"/>
                <c:pt idx="0">
                  <c:v>2.6</c:v>
                </c:pt>
                <c:pt idx="1">
                  <c:v>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axId val="113688960"/>
        <c:axId val="113690496"/>
      </c:barChart>
      <c:catAx>
        <c:axId val="11368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3690496"/>
        <c:crosses val="autoZero"/>
        <c:auto val="1"/>
        <c:lblAlgn val="ctr"/>
        <c:lblOffset val="100"/>
        <c:noMultiLvlLbl val="0"/>
      </c:catAx>
      <c:valAx>
        <c:axId val="113690496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3688960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Wiederherstellung</a:t>
            </a:r>
          </a:p>
        </c:rich>
      </c:tx>
      <c:layout>
        <c:manualLayout>
          <c:xMode val="edge"/>
          <c:yMode val="edge"/>
          <c:x val="0.36890333310499296"/>
          <c:y val="1.537259788027610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474137848808019"/>
          <c:y val="0.26951184154306296"/>
          <c:w val="0.30563234826130348"/>
          <c:h val="0.634781370186682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Auswertung!$B$18</c:f>
              <c:strCache>
                <c:ptCount val="1"/>
                <c:pt idx="0">
                  <c:v>Ist</c:v>
                </c:pt>
              </c:strCache>
            </c:strRef>
          </c:tx>
          <c:spPr>
            <a:solidFill>
              <a:srgbClr val="FFC000"/>
            </a:solidFill>
            <a:ln w="19050">
              <a:noFill/>
            </a:ln>
          </c:spPr>
          <c:invertIfNegative val="0"/>
          <c:cat>
            <c:strRef>
              <c:f>Auswertung!$A$99:$A$100</c:f>
              <c:strCache>
                <c:ptCount val="2"/>
                <c:pt idx="0">
                  <c:v>Konzept zur Wiederherstellung</c:v>
                </c:pt>
                <c:pt idx="1">
                  <c:v>Systematischer Prozess</c:v>
                </c:pt>
              </c:strCache>
            </c:strRef>
          </c:cat>
          <c:val>
            <c:numRef>
              <c:f>Auswertung!$B$99:$B$100</c:f>
              <c:numCache>
                <c:formatCode>0.0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Auswertung!$D$18</c:f>
              <c:strCache>
                <c:ptCount val="1"/>
                <c:pt idx="0">
                  <c:v>Soll</c:v>
                </c:pt>
              </c:strCache>
            </c:strRef>
          </c:tx>
          <c:spPr>
            <a:solidFill>
              <a:srgbClr val="FF0000"/>
            </a:solidFill>
            <a:ln w="19050">
              <a:noFill/>
              <a:prstDash val="sysDash"/>
            </a:ln>
          </c:spPr>
          <c:invertIfNegative val="0"/>
          <c:cat>
            <c:strRef>
              <c:f>Auswertung!$A$99:$A$100</c:f>
              <c:strCache>
                <c:ptCount val="2"/>
                <c:pt idx="0">
                  <c:v>Konzept zur Wiederherstellung</c:v>
                </c:pt>
                <c:pt idx="1">
                  <c:v>Systematischer Prozess</c:v>
                </c:pt>
              </c:strCache>
            </c:strRef>
          </c:cat>
          <c:val>
            <c:numRef>
              <c:f>Auswertung!$D$99:$D$100</c:f>
              <c:numCache>
                <c:formatCode>General</c:formatCode>
                <c:ptCount val="2"/>
                <c:pt idx="0">
                  <c:v>2.6</c:v>
                </c:pt>
                <c:pt idx="1">
                  <c:v>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axId val="114005504"/>
        <c:axId val="113702784"/>
      </c:barChart>
      <c:catAx>
        <c:axId val="11400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3702784"/>
        <c:crosses val="autoZero"/>
        <c:auto val="1"/>
        <c:lblAlgn val="ctr"/>
        <c:lblOffset val="100"/>
        <c:noMultiLvlLbl val="0"/>
      </c:catAx>
      <c:valAx>
        <c:axId val="11370278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4005504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</xdr:colOff>
      <xdr:row>0</xdr:row>
      <xdr:rowOff>0</xdr:rowOff>
    </xdr:from>
    <xdr:to>
      <xdr:col>1</xdr:col>
      <xdr:colOff>246408</xdr:colOff>
      <xdr:row>2</xdr:row>
      <xdr:rowOff>47625</xdr:rowOff>
    </xdr:to>
    <xdr:sp macro="" textlink="">
      <xdr:nvSpPr>
        <xdr:cNvPr id="2" name="AutoShape 1" descr="FMA - Finanzmarktaufsicht Liechtenstein"/>
        <xdr:cNvSpPr>
          <a:spLocks noChangeAspect="1" noChangeArrowheads="1"/>
        </xdr:cNvSpPr>
      </xdr:nvSpPr>
      <xdr:spPr bwMode="auto">
        <a:xfrm>
          <a:off x="8283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933474</xdr:colOff>
      <xdr:row>0</xdr:row>
      <xdr:rowOff>8282</xdr:rowOff>
    </xdr:from>
    <xdr:to>
      <xdr:col>4</xdr:col>
      <xdr:colOff>2562249</xdr:colOff>
      <xdr:row>5</xdr:row>
      <xdr:rowOff>84482</xdr:rowOff>
    </xdr:to>
    <xdr:pic>
      <xdr:nvPicPr>
        <xdr:cNvPr id="3" name="Bild 6" descr="FMA_Logo_dts_RG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952" y="8282"/>
          <a:ext cx="1628775" cy="854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168047</xdr:colOff>
      <xdr:row>1</xdr:row>
      <xdr:rowOff>1537</xdr:rowOff>
    </xdr:from>
    <xdr:to>
      <xdr:col>11</xdr:col>
      <xdr:colOff>386932</xdr:colOff>
      <xdr:row>15</xdr:row>
      <xdr:rowOff>125393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144780</xdr:colOff>
      <xdr:row>16</xdr:row>
      <xdr:rowOff>91440</xdr:rowOff>
    </xdr:from>
    <xdr:to>
      <xdr:col>11</xdr:col>
      <xdr:colOff>363665</xdr:colOff>
      <xdr:row>31</xdr:row>
      <xdr:rowOff>55276</xdr:rowOff>
    </xdr:to>
    <xdr:graphicFrame macro="">
      <xdr:nvGraphicFramePr>
        <xdr:cNvPr id="12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144780</xdr:colOff>
      <xdr:row>32</xdr:row>
      <xdr:rowOff>38100</xdr:rowOff>
    </xdr:from>
    <xdr:to>
      <xdr:col>11</xdr:col>
      <xdr:colOff>363665</xdr:colOff>
      <xdr:row>47</xdr:row>
      <xdr:rowOff>1936</xdr:rowOff>
    </xdr:to>
    <xdr:graphicFrame macro="">
      <xdr:nvGraphicFramePr>
        <xdr:cNvPr id="14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160020</xdr:colOff>
      <xdr:row>47</xdr:row>
      <xdr:rowOff>160020</xdr:rowOff>
    </xdr:from>
    <xdr:to>
      <xdr:col>11</xdr:col>
      <xdr:colOff>378905</xdr:colOff>
      <xdr:row>63</xdr:row>
      <xdr:rowOff>99060</xdr:rowOff>
    </xdr:to>
    <xdr:graphicFrame macro="">
      <xdr:nvGraphicFramePr>
        <xdr:cNvPr id="15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152400</xdr:colOff>
      <xdr:row>64</xdr:row>
      <xdr:rowOff>0</xdr:rowOff>
    </xdr:from>
    <xdr:to>
      <xdr:col>11</xdr:col>
      <xdr:colOff>371285</xdr:colOff>
      <xdr:row>79</xdr:row>
      <xdr:rowOff>106680</xdr:rowOff>
    </xdr:to>
    <xdr:graphicFrame macro="">
      <xdr:nvGraphicFramePr>
        <xdr:cNvPr id="16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167640</xdr:colOff>
      <xdr:row>80</xdr:row>
      <xdr:rowOff>30480</xdr:rowOff>
    </xdr:from>
    <xdr:to>
      <xdr:col>11</xdr:col>
      <xdr:colOff>386525</xdr:colOff>
      <xdr:row>97</xdr:row>
      <xdr:rowOff>0</xdr:rowOff>
    </xdr:to>
    <xdr:graphicFrame macro="">
      <xdr:nvGraphicFramePr>
        <xdr:cNvPr id="17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152400</xdr:colOff>
      <xdr:row>97</xdr:row>
      <xdr:rowOff>60960</xdr:rowOff>
    </xdr:from>
    <xdr:to>
      <xdr:col>11</xdr:col>
      <xdr:colOff>371285</xdr:colOff>
      <xdr:row>113</xdr:row>
      <xdr:rowOff>0</xdr:rowOff>
    </xdr:to>
    <xdr:graphicFrame macro="">
      <xdr:nvGraphicFramePr>
        <xdr:cNvPr id="9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showGridLines="0" tabSelected="1" zoomScale="115" zoomScaleNormal="115" zoomScaleSheetLayoutView="100" workbookViewId="0">
      <selection activeCell="B8" sqref="B8:E8"/>
    </sheetView>
  </sheetViews>
  <sheetFormatPr baseColWidth="10" defaultColWidth="11.42578125" defaultRowHeight="12.75" x14ac:dyDescent="0.2"/>
  <cols>
    <col min="1" max="1" width="1" style="1" customWidth="1"/>
    <col min="2" max="2" width="26.140625" style="1" customWidth="1"/>
    <col min="3" max="3" width="7.85546875" style="2" customWidth="1"/>
    <col min="4" max="4" width="43.140625" style="2" customWidth="1"/>
    <col min="5" max="5" width="70.85546875" style="22" customWidth="1"/>
    <col min="6" max="6" width="11.42578125" style="27" customWidth="1"/>
    <col min="7" max="7" width="48.140625" style="22" customWidth="1"/>
    <col min="8" max="16384" width="11.42578125" style="1"/>
  </cols>
  <sheetData>
    <row r="1" spans="1:7" ht="6.75" customHeight="1" x14ac:dyDescent="0.2">
      <c r="A1"/>
      <c r="B1" s="31"/>
      <c r="C1" s="31"/>
      <c r="D1" s="31"/>
      <c r="E1" s="31"/>
      <c r="F1" s="31"/>
    </row>
    <row r="2" spans="1:7" ht="13.5" customHeight="1" x14ac:dyDescent="0.2">
      <c r="B2" s="33"/>
      <c r="C2" s="31"/>
      <c r="D2" s="31"/>
      <c r="E2" s="31"/>
      <c r="F2" s="31"/>
    </row>
    <row r="3" spans="1:7" ht="13.5" customHeight="1" x14ac:dyDescent="0.2">
      <c r="B3" s="31"/>
      <c r="C3" s="31"/>
      <c r="D3" s="31"/>
      <c r="E3" s="31"/>
      <c r="F3" s="31"/>
    </row>
    <row r="4" spans="1:7" ht="13.5" customHeight="1" x14ac:dyDescent="0.2">
      <c r="B4" s="31"/>
      <c r="C4" s="31"/>
      <c r="D4" s="31"/>
      <c r="E4" s="31"/>
      <c r="F4" s="31"/>
    </row>
    <row r="5" spans="1:7" ht="13.5" customHeight="1" x14ac:dyDescent="0.2">
      <c r="B5" s="31"/>
      <c r="C5" s="31"/>
      <c r="D5" s="31"/>
      <c r="E5" s="31"/>
      <c r="F5" s="31"/>
    </row>
    <row r="6" spans="1:7" ht="13.5" customHeight="1" x14ac:dyDescent="0.2">
      <c r="B6" s="31"/>
      <c r="C6" s="31"/>
      <c r="D6" s="31"/>
      <c r="E6" s="31"/>
      <c r="F6" s="31"/>
    </row>
    <row r="7" spans="1:7" ht="13.5" customHeight="1" thickBot="1" x14ac:dyDescent="0.25">
      <c r="B7" s="32"/>
      <c r="C7" s="32"/>
      <c r="D7" s="32"/>
      <c r="E7" s="32"/>
      <c r="F7" s="32"/>
      <c r="G7" s="35"/>
    </row>
    <row r="8" spans="1:7" s="2" customFormat="1" ht="33" customHeight="1" thickBot="1" x14ac:dyDescent="0.25">
      <c r="B8" s="128" t="s">
        <v>158</v>
      </c>
      <c r="C8" s="129"/>
      <c r="D8" s="129"/>
      <c r="E8" s="130"/>
      <c r="F8" s="26" t="s">
        <v>0</v>
      </c>
      <c r="G8" s="34" t="s">
        <v>159</v>
      </c>
    </row>
    <row r="9" spans="1:7" s="3" customFormat="1" ht="15.75" customHeight="1" thickBot="1" x14ac:dyDescent="0.25">
      <c r="B9" s="81" t="s">
        <v>1</v>
      </c>
      <c r="C9" s="82"/>
      <c r="D9" s="82"/>
      <c r="E9" s="82"/>
      <c r="F9" s="82"/>
      <c r="G9" s="82"/>
    </row>
    <row r="10" spans="1:7" ht="15.75" customHeight="1" x14ac:dyDescent="0.2">
      <c r="B10" s="79" t="s">
        <v>2</v>
      </c>
      <c r="C10" s="4" t="s">
        <v>3</v>
      </c>
      <c r="D10" s="85" t="s">
        <v>100</v>
      </c>
      <c r="E10" s="86"/>
      <c r="F10" s="36">
        <v>1</v>
      </c>
      <c r="G10" s="37"/>
    </row>
    <row r="11" spans="1:7" ht="15.75" customHeight="1" x14ac:dyDescent="0.2">
      <c r="B11" s="80"/>
      <c r="C11" s="5" t="s">
        <v>4</v>
      </c>
      <c r="D11" s="87" t="s">
        <v>5</v>
      </c>
      <c r="E11" s="88"/>
      <c r="F11" s="36">
        <v>1</v>
      </c>
      <c r="G11" s="49"/>
    </row>
    <row r="12" spans="1:7" ht="15.75" customHeight="1" x14ac:dyDescent="0.2">
      <c r="B12" s="80"/>
      <c r="C12" s="5" t="s">
        <v>6</v>
      </c>
      <c r="D12" s="89" t="s">
        <v>82</v>
      </c>
      <c r="E12" s="90"/>
      <c r="F12" s="36">
        <v>1</v>
      </c>
      <c r="G12" s="49"/>
    </row>
    <row r="13" spans="1:7" ht="15.75" customHeight="1" x14ac:dyDescent="0.2">
      <c r="B13" s="80"/>
      <c r="C13" s="4" t="s">
        <v>7</v>
      </c>
      <c r="D13" s="91" t="s">
        <v>94</v>
      </c>
      <c r="E13" s="92"/>
      <c r="F13" s="36">
        <v>1</v>
      </c>
      <c r="G13" s="49"/>
    </row>
    <row r="14" spans="1:7" ht="15.75" customHeight="1" x14ac:dyDescent="0.2">
      <c r="B14" s="80"/>
      <c r="C14" s="5" t="s">
        <v>8</v>
      </c>
      <c r="D14" s="89" t="s">
        <v>97</v>
      </c>
      <c r="E14" s="90"/>
      <c r="F14" s="36">
        <v>1</v>
      </c>
      <c r="G14" s="49"/>
    </row>
    <row r="15" spans="1:7" ht="15.75" customHeight="1" x14ac:dyDescent="0.2">
      <c r="B15" s="80"/>
      <c r="C15" s="6" t="s">
        <v>9</v>
      </c>
      <c r="D15" s="89" t="s">
        <v>98</v>
      </c>
      <c r="E15" s="90"/>
      <c r="F15" s="36">
        <v>1</v>
      </c>
      <c r="G15" s="50"/>
    </row>
    <row r="16" spans="1:7" ht="15.75" customHeight="1" x14ac:dyDescent="0.2">
      <c r="B16" s="80"/>
      <c r="C16" s="6" t="s">
        <v>10</v>
      </c>
      <c r="D16" s="89" t="s">
        <v>79</v>
      </c>
      <c r="E16" s="90"/>
      <c r="F16" s="36">
        <v>1</v>
      </c>
      <c r="G16" s="50"/>
    </row>
    <row r="17" spans="2:7" ht="27.75" customHeight="1" thickBot="1" x14ac:dyDescent="0.25">
      <c r="B17" s="80"/>
      <c r="C17" s="29" t="s">
        <v>92</v>
      </c>
      <c r="D17" s="93" t="s">
        <v>115</v>
      </c>
      <c r="E17" s="94"/>
      <c r="F17" s="36">
        <v>1</v>
      </c>
      <c r="G17" s="38"/>
    </row>
    <row r="18" spans="2:7" ht="15.75" customHeight="1" thickBot="1" x14ac:dyDescent="0.25">
      <c r="B18" s="83" t="s">
        <v>76</v>
      </c>
      <c r="C18" s="84"/>
      <c r="D18" s="84"/>
      <c r="E18" s="84"/>
      <c r="F18" s="84"/>
      <c r="G18" s="84"/>
    </row>
    <row r="19" spans="2:7" ht="27" customHeight="1" x14ac:dyDescent="0.2">
      <c r="B19" s="79" t="s">
        <v>11</v>
      </c>
      <c r="C19" s="7">
        <v>2.1</v>
      </c>
      <c r="D19" s="95" t="s">
        <v>88</v>
      </c>
      <c r="E19" s="96"/>
      <c r="F19" s="36">
        <v>1</v>
      </c>
      <c r="G19" s="39"/>
    </row>
    <row r="20" spans="2:7" ht="27.75" customHeight="1" x14ac:dyDescent="0.2">
      <c r="B20" s="80"/>
      <c r="C20" s="7">
        <v>2.2000000000000002</v>
      </c>
      <c r="D20" s="97" t="s">
        <v>119</v>
      </c>
      <c r="E20" s="98"/>
      <c r="F20" s="36">
        <v>1</v>
      </c>
      <c r="G20" s="39"/>
    </row>
    <row r="21" spans="2:7" ht="15.75" customHeight="1" x14ac:dyDescent="0.2">
      <c r="B21" s="80"/>
      <c r="C21" s="7">
        <v>2.2999999999999998</v>
      </c>
      <c r="D21" s="97" t="s">
        <v>12</v>
      </c>
      <c r="E21" s="98"/>
      <c r="F21" s="36">
        <v>1</v>
      </c>
      <c r="G21" s="39"/>
    </row>
    <row r="22" spans="2:7" ht="15.75" customHeight="1" x14ac:dyDescent="0.2">
      <c r="B22" s="80"/>
      <c r="C22" s="8" t="s">
        <v>13</v>
      </c>
      <c r="D22" s="99" t="s">
        <v>101</v>
      </c>
      <c r="E22" s="100"/>
      <c r="F22" s="36">
        <v>1</v>
      </c>
      <c r="G22" s="39"/>
    </row>
    <row r="23" spans="2:7" ht="15.75" customHeight="1" x14ac:dyDescent="0.2">
      <c r="B23" s="80"/>
      <c r="C23" s="8" t="s">
        <v>14</v>
      </c>
      <c r="D23" s="99" t="s">
        <v>112</v>
      </c>
      <c r="E23" s="100"/>
      <c r="F23" s="36">
        <v>1</v>
      </c>
      <c r="G23" s="39"/>
    </row>
    <row r="24" spans="2:7" ht="27" customHeight="1" x14ac:dyDescent="0.2">
      <c r="B24" s="80"/>
      <c r="C24" s="9" t="s">
        <v>15</v>
      </c>
      <c r="D24" s="101" t="s">
        <v>113</v>
      </c>
      <c r="E24" s="102"/>
      <c r="F24" s="36">
        <v>1</v>
      </c>
      <c r="G24" s="40"/>
    </row>
    <row r="25" spans="2:7" ht="15.75" customHeight="1" x14ac:dyDescent="0.2">
      <c r="B25" s="80"/>
      <c r="C25" s="9" t="s">
        <v>16</v>
      </c>
      <c r="D25" s="97" t="s">
        <v>17</v>
      </c>
      <c r="E25" s="98"/>
      <c r="F25" s="36">
        <v>1</v>
      </c>
      <c r="G25" s="41"/>
    </row>
    <row r="26" spans="2:7" ht="27.75" customHeight="1" x14ac:dyDescent="0.2">
      <c r="B26" s="28"/>
      <c r="C26" s="9" t="s">
        <v>18</v>
      </c>
      <c r="D26" s="103" t="s">
        <v>80</v>
      </c>
      <c r="E26" s="104"/>
      <c r="F26" s="36">
        <v>1</v>
      </c>
      <c r="G26" s="40"/>
    </row>
    <row r="27" spans="2:7" ht="15.75" customHeight="1" thickBot="1" x14ac:dyDescent="0.25">
      <c r="B27" s="28"/>
      <c r="C27" s="10" t="s">
        <v>19</v>
      </c>
      <c r="D27" s="93" t="s">
        <v>118</v>
      </c>
      <c r="E27" s="94"/>
      <c r="F27" s="36">
        <v>1</v>
      </c>
      <c r="G27" s="40"/>
    </row>
    <row r="28" spans="2:7" s="3" customFormat="1" ht="15.75" customHeight="1" thickBot="1" x14ac:dyDescent="0.25">
      <c r="B28" s="83" t="s">
        <v>20</v>
      </c>
      <c r="C28" s="84"/>
      <c r="D28" s="84"/>
      <c r="E28" s="84"/>
      <c r="F28" s="84"/>
      <c r="G28" s="84"/>
    </row>
    <row r="29" spans="2:7" ht="28.5" customHeight="1" x14ac:dyDescent="0.2">
      <c r="B29" s="79" t="s">
        <v>21</v>
      </c>
      <c r="C29" s="7">
        <v>3.1</v>
      </c>
      <c r="D29" s="95" t="s">
        <v>117</v>
      </c>
      <c r="E29" s="96"/>
      <c r="F29" s="36">
        <v>1</v>
      </c>
      <c r="G29" s="39"/>
    </row>
    <row r="30" spans="2:7" ht="15.75" customHeight="1" x14ac:dyDescent="0.2">
      <c r="B30" s="80"/>
      <c r="C30" s="11" t="s">
        <v>22</v>
      </c>
      <c r="D30" s="105" t="s">
        <v>102</v>
      </c>
      <c r="E30" s="106"/>
      <c r="F30" s="36">
        <v>1</v>
      </c>
      <c r="G30" s="39"/>
    </row>
    <row r="31" spans="2:7" ht="27.75" customHeight="1" x14ac:dyDescent="0.2">
      <c r="B31" s="80"/>
      <c r="C31" s="12" t="s">
        <v>23</v>
      </c>
      <c r="D31" s="107" t="s">
        <v>111</v>
      </c>
      <c r="E31" s="108"/>
      <c r="F31" s="36">
        <v>1</v>
      </c>
      <c r="G31" s="40"/>
    </row>
    <row r="32" spans="2:7" ht="27.75" customHeight="1" x14ac:dyDescent="0.2">
      <c r="B32" s="80"/>
      <c r="C32" s="12" t="s">
        <v>24</v>
      </c>
      <c r="D32" s="99" t="s">
        <v>25</v>
      </c>
      <c r="E32" s="100"/>
      <c r="F32" s="36">
        <v>1</v>
      </c>
      <c r="G32" s="40"/>
    </row>
    <row r="33" spans="2:7" ht="15.75" customHeight="1" x14ac:dyDescent="0.2">
      <c r="B33" s="80"/>
      <c r="C33" s="12" t="s">
        <v>26</v>
      </c>
      <c r="D33" s="107" t="s">
        <v>90</v>
      </c>
      <c r="E33" s="108"/>
      <c r="F33" s="36">
        <v>1</v>
      </c>
      <c r="G33" s="40"/>
    </row>
    <row r="34" spans="2:7" ht="15.75" customHeight="1" x14ac:dyDescent="0.2">
      <c r="B34" s="80"/>
      <c r="C34" s="12" t="s">
        <v>27</v>
      </c>
      <c r="D34" s="107" t="s">
        <v>109</v>
      </c>
      <c r="E34" s="108"/>
      <c r="F34" s="36">
        <v>1</v>
      </c>
      <c r="G34" s="40"/>
    </row>
    <row r="35" spans="2:7" ht="27.75" customHeight="1" x14ac:dyDescent="0.2">
      <c r="B35" s="80"/>
      <c r="C35" s="12" t="s">
        <v>28</v>
      </c>
      <c r="D35" s="107" t="s">
        <v>103</v>
      </c>
      <c r="E35" s="108"/>
      <c r="F35" s="36">
        <v>1</v>
      </c>
      <c r="G35" s="40"/>
    </row>
    <row r="36" spans="2:7" ht="27.75" customHeight="1" x14ac:dyDescent="0.2">
      <c r="B36" s="80"/>
      <c r="C36" s="13">
        <v>3.2</v>
      </c>
      <c r="D36" s="101" t="s">
        <v>83</v>
      </c>
      <c r="E36" s="102"/>
      <c r="F36" s="36">
        <v>1</v>
      </c>
      <c r="G36" s="40"/>
    </row>
    <row r="37" spans="2:7" ht="27.75" customHeight="1" x14ac:dyDescent="0.2">
      <c r="B37" s="80"/>
      <c r="C37" s="12" t="s">
        <v>29</v>
      </c>
      <c r="D37" s="107" t="s">
        <v>110</v>
      </c>
      <c r="E37" s="108"/>
      <c r="F37" s="36">
        <v>1</v>
      </c>
      <c r="G37" s="40"/>
    </row>
    <row r="38" spans="2:7" ht="15.75" customHeight="1" x14ac:dyDescent="0.2">
      <c r="B38" s="80"/>
      <c r="C38" s="14" t="s">
        <v>30</v>
      </c>
      <c r="D38" s="99" t="s">
        <v>31</v>
      </c>
      <c r="E38" s="100"/>
      <c r="F38" s="36">
        <v>1</v>
      </c>
      <c r="G38" s="40"/>
    </row>
    <row r="39" spans="2:7" ht="15.75" customHeight="1" x14ac:dyDescent="0.2">
      <c r="B39" s="80"/>
      <c r="C39" s="15" t="s">
        <v>32</v>
      </c>
      <c r="D39" s="107" t="s">
        <v>114</v>
      </c>
      <c r="E39" s="108"/>
      <c r="F39" s="36">
        <v>1</v>
      </c>
      <c r="G39" s="40"/>
    </row>
    <row r="40" spans="2:7" ht="15.75" customHeight="1" x14ac:dyDescent="0.2">
      <c r="B40" s="80"/>
      <c r="C40" s="15" t="s">
        <v>33</v>
      </c>
      <c r="D40" s="107" t="s">
        <v>104</v>
      </c>
      <c r="E40" s="108"/>
      <c r="F40" s="36">
        <v>1</v>
      </c>
      <c r="G40" s="40"/>
    </row>
    <row r="41" spans="2:7" ht="15.75" customHeight="1" x14ac:dyDescent="0.2">
      <c r="B41" s="80"/>
      <c r="C41" s="10" t="s">
        <v>34</v>
      </c>
      <c r="D41" s="97" t="s">
        <v>35</v>
      </c>
      <c r="E41" s="98"/>
      <c r="F41" s="36">
        <v>1</v>
      </c>
      <c r="G41" s="41"/>
    </row>
    <row r="42" spans="2:7" ht="15.75" customHeight="1" x14ac:dyDescent="0.2">
      <c r="B42" s="80"/>
      <c r="C42" s="10" t="s">
        <v>36</v>
      </c>
      <c r="D42" s="97" t="s">
        <v>95</v>
      </c>
      <c r="E42" s="98"/>
      <c r="F42" s="36">
        <v>1</v>
      </c>
      <c r="G42" s="41"/>
    </row>
    <row r="43" spans="2:7" ht="15.75" customHeight="1" thickBot="1" x14ac:dyDescent="0.25">
      <c r="B43" s="80"/>
      <c r="C43" s="30" t="s">
        <v>93</v>
      </c>
      <c r="D43" s="109" t="s">
        <v>99</v>
      </c>
      <c r="E43" s="110"/>
      <c r="F43" s="36">
        <v>1</v>
      </c>
      <c r="G43" s="41"/>
    </row>
    <row r="44" spans="2:7" ht="15.75" customHeight="1" thickBot="1" x14ac:dyDescent="0.25">
      <c r="B44" s="83" t="s">
        <v>77</v>
      </c>
      <c r="C44" s="84"/>
      <c r="D44" s="84"/>
      <c r="E44" s="84"/>
      <c r="F44" s="84"/>
      <c r="G44" s="84"/>
    </row>
    <row r="45" spans="2:7" ht="27" customHeight="1" x14ac:dyDescent="0.2">
      <c r="B45" s="79" t="s">
        <v>37</v>
      </c>
      <c r="C45" s="4" t="s">
        <v>38</v>
      </c>
      <c r="D45" s="95" t="s">
        <v>105</v>
      </c>
      <c r="E45" s="96"/>
      <c r="F45" s="36">
        <v>1</v>
      </c>
      <c r="G45" s="39" t="s">
        <v>39</v>
      </c>
    </row>
    <row r="46" spans="2:7" ht="28.5" customHeight="1" x14ac:dyDescent="0.2">
      <c r="B46" s="80"/>
      <c r="C46" s="10" t="s">
        <v>40</v>
      </c>
      <c r="D46" s="101" t="s">
        <v>91</v>
      </c>
      <c r="E46" s="102"/>
      <c r="F46" s="36">
        <v>1</v>
      </c>
      <c r="G46" s="40"/>
    </row>
    <row r="47" spans="2:7" ht="15.75" customHeight="1" x14ac:dyDescent="0.2">
      <c r="B47" s="80"/>
      <c r="C47" s="10" t="s">
        <v>41</v>
      </c>
      <c r="D47" s="101" t="s">
        <v>84</v>
      </c>
      <c r="E47" s="102"/>
      <c r="F47" s="36">
        <v>1</v>
      </c>
      <c r="G47" s="41"/>
    </row>
    <row r="48" spans="2:7" ht="15.75" customHeight="1" thickBot="1" x14ac:dyDescent="0.25">
      <c r="B48" s="111"/>
      <c r="C48" s="10" t="s">
        <v>42</v>
      </c>
      <c r="D48" s="112" t="s">
        <v>81</v>
      </c>
      <c r="E48" s="113"/>
      <c r="F48" s="36">
        <v>1</v>
      </c>
      <c r="G48" s="41"/>
    </row>
    <row r="49" spans="2:7" ht="15.75" customHeight="1" thickBot="1" x14ac:dyDescent="0.25">
      <c r="B49" s="83" t="s">
        <v>43</v>
      </c>
      <c r="C49" s="84"/>
      <c r="D49" s="84"/>
      <c r="E49" s="84"/>
      <c r="F49" s="84"/>
      <c r="G49" s="84"/>
    </row>
    <row r="50" spans="2:7" ht="27.75" customHeight="1" x14ac:dyDescent="0.2">
      <c r="B50" s="80" t="s">
        <v>44</v>
      </c>
      <c r="C50" s="16">
        <v>5.0999999999999996</v>
      </c>
      <c r="D50" s="95" t="s">
        <v>108</v>
      </c>
      <c r="E50" s="96"/>
      <c r="F50" s="36">
        <v>1</v>
      </c>
      <c r="G50" s="39"/>
    </row>
    <row r="51" spans="2:7" ht="15.75" customHeight="1" x14ac:dyDescent="0.2">
      <c r="B51" s="80"/>
      <c r="C51" s="17" t="s">
        <v>45</v>
      </c>
      <c r="D51" s="99" t="s">
        <v>46</v>
      </c>
      <c r="E51" s="100"/>
      <c r="F51" s="36">
        <v>1</v>
      </c>
      <c r="G51" s="39"/>
    </row>
    <row r="52" spans="2:7" ht="15.75" customHeight="1" x14ac:dyDescent="0.2">
      <c r="B52" s="80"/>
      <c r="C52" s="17" t="s">
        <v>47</v>
      </c>
      <c r="D52" s="107" t="s">
        <v>85</v>
      </c>
      <c r="E52" s="108"/>
      <c r="F52" s="36">
        <v>1</v>
      </c>
      <c r="G52" s="39"/>
    </row>
    <row r="53" spans="2:7" ht="28.5" customHeight="1" x14ac:dyDescent="0.2">
      <c r="B53" s="80"/>
      <c r="C53" s="17" t="s">
        <v>48</v>
      </c>
      <c r="D53" s="99" t="s">
        <v>96</v>
      </c>
      <c r="E53" s="100"/>
      <c r="F53" s="36">
        <v>1</v>
      </c>
      <c r="G53" s="39"/>
    </row>
    <row r="54" spans="2:7" ht="15.75" customHeight="1" x14ac:dyDescent="0.2">
      <c r="B54" s="80"/>
      <c r="C54" s="17" t="s">
        <v>49</v>
      </c>
      <c r="D54" s="99" t="s">
        <v>50</v>
      </c>
      <c r="E54" s="100"/>
      <c r="F54" s="36">
        <v>1</v>
      </c>
      <c r="G54" s="39"/>
    </row>
    <row r="55" spans="2:7" ht="15.75" customHeight="1" x14ac:dyDescent="0.2">
      <c r="B55" s="80"/>
      <c r="C55" s="17" t="s">
        <v>51</v>
      </c>
      <c r="D55" s="107" t="s">
        <v>116</v>
      </c>
      <c r="E55" s="108"/>
      <c r="F55" s="36">
        <v>1</v>
      </c>
      <c r="G55" s="39"/>
    </row>
    <row r="56" spans="2:7" ht="15.75" customHeight="1" thickBot="1" x14ac:dyDescent="0.25">
      <c r="B56" s="80"/>
      <c r="C56" s="18">
        <v>5.2</v>
      </c>
      <c r="D56" s="114" t="s">
        <v>52</v>
      </c>
      <c r="E56" s="115"/>
      <c r="F56" s="36">
        <v>1</v>
      </c>
      <c r="G56" s="41"/>
    </row>
    <row r="57" spans="2:7" s="3" customFormat="1" ht="15.75" customHeight="1" thickBot="1" x14ac:dyDescent="0.25">
      <c r="B57" s="83" t="s">
        <v>53</v>
      </c>
      <c r="C57" s="84"/>
      <c r="D57" s="84"/>
      <c r="E57" s="84"/>
      <c r="F57" s="84"/>
      <c r="G57" s="84"/>
    </row>
    <row r="58" spans="2:7" ht="27.75" customHeight="1" x14ac:dyDescent="0.2">
      <c r="B58" s="79" t="s">
        <v>106</v>
      </c>
      <c r="C58" s="19">
        <v>6.1</v>
      </c>
      <c r="D58" s="95" t="s">
        <v>89</v>
      </c>
      <c r="E58" s="96"/>
      <c r="F58" s="36">
        <v>1</v>
      </c>
      <c r="G58" s="39"/>
    </row>
    <row r="59" spans="2:7" ht="15.75" customHeight="1" x14ac:dyDescent="0.2">
      <c r="B59" s="80"/>
      <c r="C59" s="20" t="s">
        <v>54</v>
      </c>
      <c r="D59" s="99" t="s">
        <v>55</v>
      </c>
      <c r="E59" s="100"/>
      <c r="F59" s="36">
        <v>1</v>
      </c>
      <c r="G59" s="40"/>
    </row>
    <row r="60" spans="2:7" ht="15.75" customHeight="1" x14ac:dyDescent="0.2">
      <c r="B60" s="80"/>
      <c r="C60" s="17" t="s">
        <v>56</v>
      </c>
      <c r="D60" s="107" t="s">
        <v>86</v>
      </c>
      <c r="E60" s="108"/>
      <c r="F60" s="36">
        <v>1</v>
      </c>
      <c r="G60" s="40"/>
    </row>
    <row r="61" spans="2:7" ht="15.75" customHeight="1" x14ac:dyDescent="0.2">
      <c r="B61" s="80"/>
      <c r="C61" s="20" t="s">
        <v>57</v>
      </c>
      <c r="D61" s="99" t="s">
        <v>78</v>
      </c>
      <c r="E61" s="100"/>
      <c r="F61" s="36">
        <v>1</v>
      </c>
      <c r="G61" s="40"/>
    </row>
    <row r="62" spans="2:7" ht="15.75" customHeight="1" x14ac:dyDescent="0.2">
      <c r="B62" s="80"/>
      <c r="C62" s="19">
        <v>6.2</v>
      </c>
      <c r="D62" s="97" t="s">
        <v>58</v>
      </c>
      <c r="E62" s="98"/>
      <c r="F62" s="36">
        <v>1</v>
      </c>
      <c r="G62" s="40"/>
    </row>
    <row r="63" spans="2:7" ht="15.75" customHeight="1" x14ac:dyDescent="0.2">
      <c r="B63" s="80"/>
      <c r="C63" s="17" t="s">
        <v>59</v>
      </c>
      <c r="D63" s="99" t="s">
        <v>60</v>
      </c>
      <c r="E63" s="100"/>
      <c r="F63" s="36">
        <v>1</v>
      </c>
      <c r="G63" s="40"/>
    </row>
    <row r="64" spans="2:7" ht="15.75" customHeight="1" x14ac:dyDescent="0.2">
      <c r="B64" s="80"/>
      <c r="C64" s="15" t="s">
        <v>61</v>
      </c>
      <c r="D64" s="99" t="s">
        <v>62</v>
      </c>
      <c r="E64" s="100"/>
      <c r="F64" s="36">
        <v>1</v>
      </c>
      <c r="G64" s="40"/>
    </row>
    <row r="65" spans="2:7" ht="15.75" customHeight="1" thickBot="1" x14ac:dyDescent="0.25">
      <c r="B65" s="111"/>
      <c r="C65" s="21" t="s">
        <v>63</v>
      </c>
      <c r="D65" s="109" t="s">
        <v>87</v>
      </c>
      <c r="E65" s="110"/>
      <c r="F65" s="36">
        <v>1</v>
      </c>
      <c r="G65" s="42"/>
    </row>
    <row r="66" spans="2:7" ht="13.5" customHeight="1" thickBot="1" x14ac:dyDescent="0.25"/>
    <row r="67" spans="2:7" ht="15.75" customHeight="1" thickBot="1" x14ac:dyDescent="0.25">
      <c r="B67" s="124" t="s">
        <v>64</v>
      </c>
      <c r="C67" s="125"/>
      <c r="D67" s="125"/>
      <c r="E67" s="126"/>
    </row>
    <row r="68" spans="2:7" ht="15.75" customHeight="1" thickBot="1" x14ac:dyDescent="0.25">
      <c r="B68" s="23" t="s">
        <v>65</v>
      </c>
      <c r="C68" s="24" t="s">
        <v>0</v>
      </c>
      <c r="D68" s="24"/>
      <c r="E68" s="25" t="s">
        <v>66</v>
      </c>
    </row>
    <row r="69" spans="2:7" ht="15.75" customHeight="1" x14ac:dyDescent="0.2">
      <c r="B69" s="43" t="s">
        <v>67</v>
      </c>
      <c r="C69" s="46">
        <v>1</v>
      </c>
      <c r="D69" s="118" t="s">
        <v>72</v>
      </c>
      <c r="E69" s="119"/>
    </row>
    <row r="70" spans="2:7" ht="15.75" customHeight="1" x14ac:dyDescent="0.2">
      <c r="B70" s="44" t="s">
        <v>68</v>
      </c>
      <c r="C70" s="47">
        <v>2</v>
      </c>
      <c r="D70" s="120" t="s">
        <v>75</v>
      </c>
      <c r="E70" s="121"/>
    </row>
    <row r="71" spans="2:7" ht="15.75" customHeight="1" x14ac:dyDescent="0.2">
      <c r="B71" s="44" t="s">
        <v>69</v>
      </c>
      <c r="C71" s="47">
        <v>3</v>
      </c>
      <c r="D71" s="120" t="s">
        <v>73</v>
      </c>
      <c r="E71" s="121"/>
    </row>
    <row r="72" spans="2:7" ht="15.75" customHeight="1" x14ac:dyDescent="0.2">
      <c r="B72" s="44" t="s">
        <v>70</v>
      </c>
      <c r="C72" s="47">
        <v>4</v>
      </c>
      <c r="D72" s="122" t="s">
        <v>74</v>
      </c>
      <c r="E72" s="123"/>
    </row>
    <row r="73" spans="2:7" ht="27.75" customHeight="1" thickBot="1" x14ac:dyDescent="0.25">
      <c r="B73" s="45" t="s">
        <v>71</v>
      </c>
      <c r="C73" s="48">
        <v>5</v>
      </c>
      <c r="D73" s="116" t="s">
        <v>107</v>
      </c>
      <c r="E73" s="117"/>
    </row>
  </sheetData>
  <sheetProtection password="C9BE" sheet="1" objects="1" scenarios="1" formatCells="0" formatColumns="0" formatRows="0"/>
  <mergeCells count="70">
    <mergeCell ref="D73:E73"/>
    <mergeCell ref="D65:E65"/>
    <mergeCell ref="D69:E69"/>
    <mergeCell ref="D70:E70"/>
    <mergeCell ref="D71:E71"/>
    <mergeCell ref="D72:E72"/>
    <mergeCell ref="B67:E67"/>
    <mergeCell ref="D58:E58"/>
    <mergeCell ref="D59:E59"/>
    <mergeCell ref="B57:G57"/>
    <mergeCell ref="B58:B65"/>
    <mergeCell ref="D60:E60"/>
    <mergeCell ref="D61:E61"/>
    <mergeCell ref="D62:E62"/>
    <mergeCell ref="D63:E63"/>
    <mergeCell ref="D64:E64"/>
    <mergeCell ref="D50:E50"/>
    <mergeCell ref="D51:E51"/>
    <mergeCell ref="D52:E52"/>
    <mergeCell ref="D53:E53"/>
    <mergeCell ref="B49:G49"/>
    <mergeCell ref="B50:B56"/>
    <mergeCell ref="D54:E54"/>
    <mergeCell ref="D55:E55"/>
    <mergeCell ref="D56:E56"/>
    <mergeCell ref="D45:E45"/>
    <mergeCell ref="D46:E46"/>
    <mergeCell ref="D47:E47"/>
    <mergeCell ref="B44:G44"/>
    <mergeCell ref="B45:B48"/>
    <mergeCell ref="D48:E48"/>
    <mergeCell ref="D39:E39"/>
    <mergeCell ref="D40:E40"/>
    <mergeCell ref="D41:E41"/>
    <mergeCell ref="D42:E42"/>
    <mergeCell ref="D43:E43"/>
    <mergeCell ref="D24:E24"/>
    <mergeCell ref="D25:E25"/>
    <mergeCell ref="D26:E26"/>
    <mergeCell ref="D27:E27"/>
    <mergeCell ref="D29:E29"/>
    <mergeCell ref="B28:G28"/>
    <mergeCell ref="B29:B43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19:E19"/>
    <mergeCell ref="D20:E20"/>
    <mergeCell ref="D21:E21"/>
    <mergeCell ref="D22:E22"/>
    <mergeCell ref="D23:E23"/>
    <mergeCell ref="B19:B25"/>
    <mergeCell ref="B8:E8"/>
    <mergeCell ref="B9:G9"/>
    <mergeCell ref="B10:B17"/>
    <mergeCell ref="B18:G18"/>
    <mergeCell ref="D10:E10"/>
    <mergeCell ref="D11:E11"/>
    <mergeCell ref="D12:E12"/>
    <mergeCell ref="D13:E13"/>
    <mergeCell ref="D14:E14"/>
    <mergeCell ref="D15:E15"/>
    <mergeCell ref="D16:E16"/>
    <mergeCell ref="D17:E17"/>
  </mergeCells>
  <dataValidations count="1">
    <dataValidation type="list" allowBlank="1" showInputMessage="1" showErrorMessage="1" sqref="F45:F48 F50:F56 F29:F43 F19:F27 F10:F17 F58:F65">
      <formula1>$C$69:$C$73</formula1>
    </dataValidation>
  </dataValidations>
  <pageMargins left="0.23622047244094491" right="0.23622047244094491" top="0.35433070866141736" bottom="0.35433070866141736" header="0.31496062992125984" footer="0.11811023622047245"/>
  <pageSetup paperSize="9" scale="70" fitToHeight="0" orientation="landscape" r:id="rId1"/>
  <headerFooter>
    <oddFooter>&amp;C&amp;9Seite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showGridLines="0" topLeftCell="A64" workbookViewId="0">
      <selection activeCell="N98" sqref="N98"/>
    </sheetView>
  </sheetViews>
  <sheetFormatPr baseColWidth="10" defaultColWidth="11.5703125" defaultRowHeight="12.75" x14ac:dyDescent="0.2"/>
  <cols>
    <col min="1" max="1" width="46.140625" style="54" customWidth="1"/>
    <col min="2" max="2" width="10" style="54" customWidth="1"/>
    <col min="3" max="3" width="10" style="54" hidden="1" customWidth="1"/>
    <col min="4" max="10" width="11.5703125" style="54"/>
    <col min="11" max="12" width="11.5703125" style="53"/>
    <col min="13" max="16384" width="11.5703125" style="54"/>
  </cols>
  <sheetData>
    <row r="1" spans="1:10" x14ac:dyDescent="0.2">
      <c r="A1" s="127" t="s">
        <v>123</v>
      </c>
      <c r="B1" s="127"/>
      <c r="C1" s="127"/>
      <c r="D1" s="127"/>
      <c r="E1" s="127"/>
      <c r="F1" s="127"/>
      <c r="G1" s="127"/>
      <c r="H1" s="127"/>
      <c r="I1" s="127"/>
      <c r="J1" s="52"/>
    </row>
    <row r="2" spans="1:10" ht="13.5" thickBot="1" x14ac:dyDescent="0.25">
      <c r="A2" s="52"/>
      <c r="B2" s="52"/>
      <c r="D2" s="52"/>
      <c r="E2" s="52"/>
      <c r="F2" s="52"/>
      <c r="G2" s="52"/>
      <c r="H2" s="52"/>
      <c r="I2" s="52"/>
      <c r="J2" s="52"/>
    </row>
    <row r="3" spans="1:10" x14ac:dyDescent="0.2">
      <c r="A3" s="51" t="s">
        <v>124</v>
      </c>
      <c r="B3" s="74" t="s">
        <v>120</v>
      </c>
      <c r="C3" s="74" t="s">
        <v>121</v>
      </c>
      <c r="D3" s="75" t="s">
        <v>122</v>
      </c>
      <c r="E3" s="52"/>
      <c r="F3" s="52"/>
      <c r="G3" s="52"/>
      <c r="H3" s="52"/>
      <c r="I3" s="52"/>
      <c r="J3" s="52"/>
    </row>
    <row r="4" spans="1:10" x14ac:dyDescent="0.2">
      <c r="A4" s="54" t="str">
        <f>A18</f>
        <v>Strategie</v>
      </c>
      <c r="B4" s="55">
        <f>IFERROR(B22,5)</f>
        <v>1</v>
      </c>
      <c r="C4" s="55">
        <f>$B$9</f>
        <v>1</v>
      </c>
      <c r="D4" s="54">
        <v>2.6</v>
      </c>
      <c r="E4" s="52"/>
      <c r="F4" s="52"/>
      <c r="G4" s="52"/>
      <c r="H4" s="52"/>
      <c r="I4" s="52"/>
      <c r="J4" s="52"/>
    </row>
    <row r="5" spans="1:10" x14ac:dyDescent="0.2">
      <c r="A5" s="54" t="str">
        <f>A33</f>
        <v>Beurteilung</v>
      </c>
      <c r="B5" s="55">
        <f>IFERROR(B41,5)</f>
        <v>1</v>
      </c>
      <c r="C5" s="55">
        <f t="shared" ref="C5:C8" si="0">$B$9</f>
        <v>1</v>
      </c>
      <c r="D5" s="54">
        <v>2.6</v>
      </c>
      <c r="E5" s="52"/>
      <c r="F5" s="52"/>
      <c r="G5" s="52"/>
      <c r="H5" s="52"/>
      <c r="I5" s="52"/>
      <c r="J5" s="52"/>
    </row>
    <row r="6" spans="1:10" x14ac:dyDescent="0.2">
      <c r="A6" s="54" t="str">
        <f>A49</f>
        <v>Schutzmassnahmen</v>
      </c>
      <c r="B6" s="55">
        <f>IFERROR(B54,5)</f>
        <v>1</v>
      </c>
      <c r="C6" s="55">
        <f t="shared" si="0"/>
        <v>1</v>
      </c>
      <c r="D6" s="54">
        <v>2.6</v>
      </c>
      <c r="E6" s="52"/>
      <c r="F6" s="52"/>
      <c r="G6" s="52"/>
      <c r="H6" s="52"/>
      <c r="I6" s="52"/>
      <c r="J6" s="52"/>
    </row>
    <row r="7" spans="1:10" x14ac:dyDescent="0.2">
      <c r="A7" s="54" t="str">
        <f>A65</f>
        <v>Identifikation</v>
      </c>
      <c r="B7" s="55">
        <f>IFERROR(B70,5)</f>
        <v>1</v>
      </c>
      <c r="C7" s="55">
        <f t="shared" si="0"/>
        <v>1</v>
      </c>
      <c r="D7" s="54">
        <v>2.6</v>
      </c>
      <c r="E7" s="52"/>
      <c r="F7" s="52"/>
      <c r="G7" s="52"/>
      <c r="H7" s="52"/>
      <c r="I7" s="52"/>
      <c r="J7" s="52"/>
    </row>
    <row r="8" spans="1:10" x14ac:dyDescent="0.2">
      <c r="A8" s="54" t="str">
        <f>A81</f>
        <v>Reaktion</v>
      </c>
      <c r="B8" s="55">
        <f>IFERROR(B84,5)</f>
        <v>1</v>
      </c>
      <c r="C8" s="55">
        <f t="shared" si="0"/>
        <v>1</v>
      </c>
      <c r="D8" s="54">
        <v>2.6</v>
      </c>
      <c r="E8" s="52"/>
      <c r="F8" s="52"/>
      <c r="G8" s="52"/>
      <c r="H8" s="52"/>
      <c r="I8" s="52"/>
      <c r="J8" s="52"/>
    </row>
    <row r="9" spans="1:10" x14ac:dyDescent="0.2">
      <c r="A9" s="52" t="str">
        <f>A98</f>
        <v>Wiederherstellung</v>
      </c>
      <c r="B9" s="52">
        <f>IFERROR(B101,5)</f>
        <v>1</v>
      </c>
      <c r="C9" s="52"/>
      <c r="D9" s="54">
        <v>2.6</v>
      </c>
      <c r="E9" s="52"/>
      <c r="F9" s="52"/>
      <c r="G9" s="52"/>
      <c r="H9" s="52"/>
      <c r="I9" s="52"/>
      <c r="J9" s="52"/>
    </row>
    <row r="10" spans="1:10" x14ac:dyDescent="0.2">
      <c r="A10" s="52"/>
      <c r="B10" s="52"/>
      <c r="D10" s="52"/>
      <c r="E10" s="52"/>
      <c r="F10" s="52"/>
      <c r="G10" s="52"/>
      <c r="H10" s="52"/>
      <c r="I10" s="52"/>
      <c r="J10" s="52"/>
    </row>
    <row r="11" spans="1:10" x14ac:dyDescent="0.2">
      <c r="A11" s="52"/>
      <c r="B11" s="52"/>
      <c r="D11" s="52"/>
      <c r="E11" s="52"/>
      <c r="F11" s="52"/>
      <c r="G11" s="52"/>
      <c r="H11" s="52"/>
      <c r="I11" s="52"/>
      <c r="J11" s="52"/>
    </row>
    <row r="12" spans="1:10" x14ac:dyDescent="0.2">
      <c r="A12" s="52"/>
      <c r="B12" s="52"/>
      <c r="D12" s="52"/>
      <c r="E12" s="52"/>
      <c r="F12" s="52"/>
      <c r="G12" s="52"/>
      <c r="H12" s="52"/>
      <c r="I12" s="52"/>
      <c r="J12" s="52"/>
    </row>
    <row r="13" spans="1:10" x14ac:dyDescent="0.2">
      <c r="A13" s="52"/>
      <c r="B13" s="52"/>
      <c r="D13" s="52"/>
      <c r="E13" s="52"/>
      <c r="F13" s="52"/>
      <c r="G13" s="52"/>
      <c r="H13" s="52"/>
      <c r="I13" s="52"/>
      <c r="J13" s="52"/>
    </row>
    <row r="14" spans="1:10" x14ac:dyDescent="0.2">
      <c r="A14" s="52"/>
      <c r="B14" s="52"/>
      <c r="D14" s="52"/>
      <c r="E14" s="52"/>
      <c r="F14" s="52"/>
      <c r="G14" s="52"/>
      <c r="H14" s="52"/>
      <c r="I14" s="52"/>
      <c r="J14" s="52"/>
    </row>
    <row r="15" spans="1:10" x14ac:dyDescent="0.2">
      <c r="A15" s="52"/>
      <c r="B15" s="52"/>
      <c r="D15" s="52"/>
      <c r="E15" s="52"/>
      <c r="F15" s="52"/>
      <c r="G15" s="52"/>
      <c r="H15" s="52"/>
      <c r="I15" s="52"/>
      <c r="J15" s="52"/>
    </row>
    <row r="16" spans="1:10" x14ac:dyDescent="0.2">
      <c r="A16" s="52"/>
      <c r="B16" s="52"/>
      <c r="D16" s="52"/>
      <c r="E16" s="52"/>
      <c r="F16" s="52"/>
      <c r="G16" s="52"/>
      <c r="H16" s="52"/>
      <c r="I16" s="52"/>
      <c r="J16" s="52"/>
    </row>
    <row r="17" spans="1:10" x14ac:dyDescent="0.2">
      <c r="A17" s="52"/>
      <c r="B17" s="52"/>
      <c r="D17" s="52"/>
      <c r="E17" s="52"/>
      <c r="F17" s="52"/>
      <c r="G17" s="52"/>
      <c r="H17" s="52"/>
      <c r="I17" s="52"/>
      <c r="J17" s="52"/>
    </row>
    <row r="18" spans="1:10" x14ac:dyDescent="0.2">
      <c r="A18" s="56" t="s">
        <v>125</v>
      </c>
      <c r="B18" s="57" t="s">
        <v>120</v>
      </c>
      <c r="C18" s="57" t="s">
        <v>121</v>
      </c>
      <c r="D18" s="57" t="s">
        <v>122</v>
      </c>
      <c r="E18" s="58"/>
      <c r="F18" s="58"/>
      <c r="G18" s="58"/>
      <c r="H18" s="58"/>
      <c r="I18" s="58"/>
      <c r="J18" s="52"/>
    </row>
    <row r="19" spans="1:10" x14ac:dyDescent="0.2">
      <c r="A19" s="54" t="s">
        <v>131</v>
      </c>
      <c r="B19" s="55">
        <f>IF(AVERAGE(Cyberrisiken!F10:F12)=5,5,AVERAGEIFS(Cyberrisiken!F10:F12,Cyberrisiken!F10:F12,"&lt;5"))</f>
        <v>1</v>
      </c>
      <c r="C19" s="55">
        <f>$B$22</f>
        <v>1</v>
      </c>
      <c r="D19" s="54">
        <v>2.6</v>
      </c>
      <c r="E19" s="52"/>
      <c r="F19" s="52"/>
      <c r="G19" s="52"/>
      <c r="H19" s="52"/>
      <c r="I19" s="52"/>
      <c r="J19" s="52"/>
    </row>
    <row r="20" spans="1:10" x14ac:dyDescent="0.2">
      <c r="A20" s="54" t="s">
        <v>132</v>
      </c>
      <c r="B20" s="55">
        <f>IF(AVERAGE(Cyberrisiken!F13:F16)=5,5,AVERAGEIFS(Cyberrisiken!F13:F16,Cyberrisiken!F13:F16,"&lt;5"))</f>
        <v>1</v>
      </c>
      <c r="C20" s="55">
        <f>$B$22</f>
        <v>1</v>
      </c>
      <c r="D20" s="54">
        <v>2.6</v>
      </c>
      <c r="E20" s="52"/>
      <c r="F20" s="52"/>
      <c r="G20" s="52"/>
      <c r="H20" s="52"/>
      <c r="I20" s="52"/>
      <c r="J20" s="52"/>
    </row>
    <row r="21" spans="1:10" x14ac:dyDescent="0.2">
      <c r="A21" s="54" t="s">
        <v>133</v>
      </c>
      <c r="B21" s="55">
        <f>IF(OR(Cyberrisiken!F17=5,Cyberrisiken!F17=""),5,Cyberrisiken!F17)</f>
        <v>1</v>
      </c>
      <c r="C21" s="55">
        <f>$B$22</f>
        <v>1</v>
      </c>
      <c r="D21" s="54">
        <v>2.6</v>
      </c>
      <c r="E21" s="52"/>
      <c r="F21" s="52"/>
      <c r="G21" s="52"/>
      <c r="H21" s="52"/>
      <c r="I21" s="52"/>
      <c r="J21" s="52"/>
    </row>
    <row r="22" spans="1:10" x14ac:dyDescent="0.2">
      <c r="A22" s="56" t="s">
        <v>134</v>
      </c>
      <c r="B22" s="59">
        <f>AVERAGE(B19:B21)</f>
        <v>1</v>
      </c>
      <c r="C22" s="59">
        <f>$B$22</f>
        <v>1</v>
      </c>
      <c r="D22" s="59">
        <f>AVERAGE(D19:D21)</f>
        <v>2.6</v>
      </c>
      <c r="E22" s="52"/>
      <c r="F22" s="52"/>
      <c r="G22" s="52"/>
      <c r="H22" s="52"/>
      <c r="I22" s="52"/>
      <c r="J22" s="52"/>
    </row>
    <row r="23" spans="1:10" x14ac:dyDescent="0.2">
      <c r="A23" s="52"/>
      <c r="B23" s="52"/>
      <c r="C23" s="52"/>
      <c r="D23" s="52"/>
      <c r="E23" s="52"/>
      <c r="F23" s="52"/>
      <c r="G23" s="52"/>
      <c r="H23" s="52"/>
      <c r="I23" s="52"/>
      <c r="J23" s="52"/>
    </row>
    <row r="24" spans="1:10" x14ac:dyDescent="0.2">
      <c r="A24" s="52"/>
      <c r="B24" s="52"/>
      <c r="C24" s="52"/>
      <c r="D24" s="52"/>
      <c r="E24" s="52"/>
      <c r="F24" s="52"/>
      <c r="G24" s="52"/>
      <c r="H24" s="52"/>
      <c r="I24" s="52"/>
      <c r="J24" s="52"/>
    </row>
    <row r="25" spans="1:10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</row>
    <row r="26" spans="1:10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</row>
    <row r="27" spans="1:10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</row>
    <row r="28" spans="1:10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</row>
    <row r="29" spans="1:10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</row>
    <row r="30" spans="1:10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</row>
    <row r="31" spans="1:10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</row>
    <row r="32" spans="1:10" x14ac:dyDescent="0.2">
      <c r="A32" s="52"/>
      <c r="B32" s="52"/>
      <c r="D32" s="52"/>
      <c r="E32" s="52"/>
      <c r="F32" s="52"/>
      <c r="G32" s="52"/>
      <c r="H32" s="52"/>
      <c r="I32" s="52"/>
      <c r="J32" s="52"/>
    </row>
    <row r="33" spans="1:10" x14ac:dyDescent="0.2">
      <c r="A33" s="60" t="s">
        <v>126</v>
      </c>
      <c r="B33" s="61" t="s">
        <v>120</v>
      </c>
      <c r="C33" s="61" t="s">
        <v>121</v>
      </c>
      <c r="D33" s="61" t="s">
        <v>122</v>
      </c>
      <c r="E33" s="58"/>
      <c r="F33" s="58"/>
      <c r="G33" s="58"/>
      <c r="H33" s="58"/>
      <c r="I33" s="58"/>
      <c r="J33" s="52"/>
    </row>
    <row r="34" spans="1:10" x14ac:dyDescent="0.2">
      <c r="A34" s="54" t="s">
        <v>135</v>
      </c>
      <c r="B34" s="55">
        <f>IF(OR(Cyberrisiken!F19=5,Cyberrisiken!F19=""),5,Cyberrisiken!F19)</f>
        <v>1</v>
      </c>
      <c r="C34" s="55">
        <f t="shared" ref="C34:C39" si="1">$B$41</f>
        <v>1</v>
      </c>
      <c r="D34" s="54">
        <v>2.6</v>
      </c>
      <c r="E34" s="52"/>
      <c r="F34" s="52"/>
      <c r="G34" s="52"/>
      <c r="H34" s="52"/>
      <c r="I34" s="52"/>
      <c r="J34" s="52"/>
    </row>
    <row r="35" spans="1:10" x14ac:dyDescent="0.2">
      <c r="A35" s="54" t="s">
        <v>136</v>
      </c>
      <c r="B35" s="55">
        <f>IF(OR(Cyberrisiken!F20=5,Cyberrisiken!F20=""),5,Cyberrisiken!F20)</f>
        <v>1</v>
      </c>
      <c r="C35" s="55">
        <f t="shared" si="1"/>
        <v>1</v>
      </c>
      <c r="D35" s="54">
        <v>2.6</v>
      </c>
      <c r="E35" s="52"/>
      <c r="F35" s="52"/>
      <c r="G35" s="52"/>
      <c r="H35" s="52"/>
      <c r="I35" s="52"/>
      <c r="J35" s="52"/>
    </row>
    <row r="36" spans="1:10" x14ac:dyDescent="0.2">
      <c r="A36" s="54" t="s">
        <v>137</v>
      </c>
      <c r="B36" s="55">
        <f>IF(AVERAGE(Cyberrisiken!F21:F23)=5,5,AVERAGEIFS(Cyberrisiken!F21:F23,Cyberrisiken!F21:F23,"&lt;5"))</f>
        <v>1</v>
      </c>
      <c r="C36" s="55">
        <f t="shared" si="1"/>
        <v>1</v>
      </c>
      <c r="D36" s="54">
        <v>2.6</v>
      </c>
      <c r="E36" s="52"/>
      <c r="F36" s="52"/>
      <c r="G36" s="52"/>
      <c r="H36" s="52"/>
      <c r="I36" s="52"/>
      <c r="J36" s="52"/>
    </row>
    <row r="37" spans="1:10" x14ac:dyDescent="0.2">
      <c r="A37" s="54" t="s">
        <v>138</v>
      </c>
      <c r="B37" s="55">
        <f>IF(OR(Cyberrisiken!F24=5,Cyberrisiken!F24=""),5,Cyberrisiken!F24)</f>
        <v>1</v>
      </c>
      <c r="C37" s="55">
        <f t="shared" si="1"/>
        <v>1</v>
      </c>
      <c r="D37" s="54">
        <v>2.6</v>
      </c>
      <c r="E37" s="52"/>
      <c r="F37" s="52"/>
      <c r="G37" s="52"/>
      <c r="H37" s="52"/>
      <c r="I37" s="52"/>
      <c r="J37" s="52"/>
    </row>
    <row r="38" spans="1:10" x14ac:dyDescent="0.2">
      <c r="A38" s="54" t="s">
        <v>139</v>
      </c>
      <c r="B38" s="55">
        <f>IF(OR(Cyberrisiken!F25=5,Cyberrisiken!F25=""),5,Cyberrisiken!F25)</f>
        <v>1</v>
      </c>
      <c r="C38" s="55">
        <f t="shared" si="1"/>
        <v>1</v>
      </c>
      <c r="D38" s="54">
        <v>2.6</v>
      </c>
      <c r="E38" s="52"/>
      <c r="F38" s="52"/>
      <c r="G38" s="52"/>
      <c r="H38" s="52"/>
      <c r="I38" s="52"/>
      <c r="J38" s="52"/>
    </row>
    <row r="39" spans="1:10" x14ac:dyDescent="0.2">
      <c r="A39" s="54" t="s">
        <v>140</v>
      </c>
      <c r="B39" s="55">
        <f>IF(OR(Cyberrisiken!F26=5,Cyberrisiken!F26=""),5,Cyberrisiken!F26)</f>
        <v>1</v>
      </c>
      <c r="C39" s="55">
        <f t="shared" si="1"/>
        <v>1</v>
      </c>
      <c r="D39" s="54">
        <v>2.6</v>
      </c>
      <c r="E39" s="52"/>
      <c r="F39" s="52"/>
      <c r="G39" s="52"/>
      <c r="H39" s="52"/>
      <c r="I39" s="52"/>
      <c r="J39" s="52"/>
    </row>
    <row r="40" spans="1:10" x14ac:dyDescent="0.2">
      <c r="A40" s="54" t="s">
        <v>141</v>
      </c>
      <c r="B40" s="55">
        <f>IF(OR(Cyberrisiken!F27=5,Cyberrisiken!F27=""),5,Cyberrisiken!F27)</f>
        <v>1</v>
      </c>
      <c r="C40" s="55"/>
      <c r="D40" s="54">
        <v>2.6</v>
      </c>
      <c r="E40" s="52"/>
      <c r="F40" s="52"/>
      <c r="G40" s="52"/>
      <c r="H40" s="52"/>
      <c r="I40" s="52"/>
      <c r="J40" s="52"/>
    </row>
    <row r="41" spans="1:10" x14ac:dyDescent="0.2">
      <c r="A41" s="60" t="s">
        <v>150</v>
      </c>
      <c r="B41" s="62">
        <f>AVERAGE(B34:B40)</f>
        <v>1</v>
      </c>
      <c r="C41" s="62">
        <f>$B$41</f>
        <v>1</v>
      </c>
      <c r="D41" s="62">
        <f>AVERAGE(D34:D40)</f>
        <v>2.6</v>
      </c>
      <c r="E41" s="52"/>
      <c r="F41" s="52"/>
      <c r="G41" s="52"/>
      <c r="H41" s="52"/>
      <c r="I41" s="52"/>
      <c r="J41" s="52"/>
    </row>
    <row r="42" spans="1:10" x14ac:dyDescent="0.2">
      <c r="A42" s="52"/>
      <c r="B42" s="52"/>
      <c r="D42" s="52"/>
      <c r="E42" s="52"/>
      <c r="F42" s="52"/>
      <c r="G42" s="52"/>
      <c r="H42" s="52"/>
      <c r="I42" s="52"/>
      <c r="J42" s="52"/>
    </row>
    <row r="43" spans="1:10" x14ac:dyDescent="0.2">
      <c r="A43" s="52"/>
      <c r="B43" s="52"/>
      <c r="D43" s="52"/>
      <c r="E43" s="52"/>
      <c r="F43" s="52"/>
      <c r="G43" s="52"/>
      <c r="H43" s="52"/>
      <c r="I43" s="52"/>
      <c r="J43" s="52"/>
    </row>
    <row r="44" spans="1:10" x14ac:dyDescent="0.2">
      <c r="A44" s="52"/>
      <c r="B44" s="52"/>
      <c r="D44" s="52"/>
      <c r="E44" s="52"/>
      <c r="F44" s="52"/>
      <c r="G44" s="52"/>
      <c r="H44" s="52"/>
      <c r="I44" s="52"/>
      <c r="J44" s="52"/>
    </row>
    <row r="45" spans="1:10" x14ac:dyDescent="0.2">
      <c r="A45" s="52"/>
      <c r="B45" s="52"/>
      <c r="D45" s="52"/>
      <c r="E45" s="52"/>
      <c r="F45" s="52"/>
      <c r="G45" s="52"/>
      <c r="H45" s="52"/>
      <c r="I45" s="52"/>
      <c r="J45" s="52"/>
    </row>
    <row r="46" spans="1:10" x14ac:dyDescent="0.2">
      <c r="A46" s="52"/>
      <c r="B46" s="52"/>
      <c r="D46" s="52"/>
      <c r="E46" s="52"/>
      <c r="F46" s="52"/>
      <c r="G46" s="52"/>
      <c r="H46" s="52"/>
      <c r="I46" s="52"/>
      <c r="J46" s="52"/>
    </row>
    <row r="47" spans="1:10" x14ac:dyDescent="0.2">
      <c r="A47" s="52"/>
      <c r="B47" s="52"/>
      <c r="D47" s="52"/>
      <c r="E47" s="52"/>
      <c r="F47" s="52"/>
      <c r="G47" s="52"/>
      <c r="H47" s="52"/>
      <c r="I47" s="52"/>
      <c r="J47" s="52"/>
    </row>
    <row r="48" spans="1:10" x14ac:dyDescent="0.2">
      <c r="A48" s="52"/>
      <c r="B48" s="52"/>
      <c r="D48" s="52"/>
      <c r="E48" s="52"/>
      <c r="F48" s="52"/>
      <c r="G48" s="52"/>
      <c r="H48" s="52"/>
      <c r="I48" s="52"/>
      <c r="J48" s="52"/>
    </row>
    <row r="49" spans="1:10" x14ac:dyDescent="0.2">
      <c r="A49" s="63" t="s">
        <v>127</v>
      </c>
      <c r="B49" s="64" t="s">
        <v>120</v>
      </c>
      <c r="C49" s="64" t="s">
        <v>121</v>
      </c>
      <c r="D49" s="64" t="s">
        <v>122</v>
      </c>
      <c r="E49" s="52"/>
      <c r="F49" s="52"/>
      <c r="G49" s="52"/>
      <c r="H49" s="52"/>
      <c r="I49" s="52"/>
      <c r="J49" s="52"/>
    </row>
    <row r="50" spans="1:10" x14ac:dyDescent="0.2">
      <c r="A50" s="54" t="s">
        <v>142</v>
      </c>
      <c r="B50" s="55">
        <f>IF(AVERAGE(Cyberrisiken!F29:F35)=5,5,AVERAGEIFS(Cyberrisiken!F29:F35,Cyberrisiken!F29:F35,"&lt;5"))</f>
        <v>1</v>
      </c>
      <c r="C50" s="55">
        <f t="shared" ref="C50:C53" si="2">$B$54</f>
        <v>1</v>
      </c>
      <c r="D50" s="54">
        <v>2.6</v>
      </c>
      <c r="E50" s="52"/>
      <c r="F50" s="52"/>
      <c r="G50" s="52"/>
      <c r="H50" s="52"/>
      <c r="I50" s="52"/>
      <c r="J50" s="52"/>
    </row>
    <row r="51" spans="1:10" x14ac:dyDescent="0.2">
      <c r="A51" s="54" t="s">
        <v>143</v>
      </c>
      <c r="B51" s="55">
        <f>IF(AVERAGE(Cyberrisiken!F36:F40)=5,5,AVERAGEIFS(Cyberrisiken!F36:F40,Cyberrisiken!F36:F40,"&lt;5"))</f>
        <v>1</v>
      </c>
      <c r="C51" s="55">
        <f t="shared" si="2"/>
        <v>1</v>
      </c>
      <c r="D51" s="54">
        <v>2.6</v>
      </c>
      <c r="E51" s="52"/>
      <c r="F51" s="52"/>
      <c r="G51" s="52"/>
      <c r="H51" s="52"/>
      <c r="I51" s="52"/>
      <c r="J51" s="52"/>
    </row>
    <row r="52" spans="1:10" x14ac:dyDescent="0.2">
      <c r="A52" s="54" t="s">
        <v>144</v>
      </c>
      <c r="B52" s="55">
        <f>IF(OR(Cyberrisiken!F41=5,Cyberrisiken!F41=""),5,Cyberrisiken!F41)</f>
        <v>1</v>
      </c>
      <c r="C52" s="55"/>
      <c r="D52" s="54">
        <v>2.6</v>
      </c>
      <c r="E52" s="52"/>
      <c r="F52" s="52"/>
      <c r="G52" s="52"/>
      <c r="H52" s="52"/>
      <c r="I52" s="52"/>
      <c r="J52" s="52"/>
    </row>
    <row r="53" spans="1:10" x14ac:dyDescent="0.2">
      <c r="A53" s="54" t="s">
        <v>145</v>
      </c>
      <c r="B53" s="55">
        <f>IF(AVERAGE(Cyberrisiken!F42:F43)=5,5,AVERAGEIFS(Cyberrisiken!F42:F43,Cyberrisiken!F42:F43,"&lt;5"))</f>
        <v>1</v>
      </c>
      <c r="C53" s="55">
        <f t="shared" si="2"/>
        <v>1</v>
      </c>
      <c r="D53" s="54">
        <v>2.6</v>
      </c>
      <c r="E53" s="52"/>
      <c r="F53" s="52"/>
      <c r="G53" s="52"/>
      <c r="H53" s="52"/>
      <c r="I53" s="52"/>
      <c r="J53" s="52"/>
    </row>
    <row r="54" spans="1:10" x14ac:dyDescent="0.2">
      <c r="A54" s="63" t="s">
        <v>151</v>
      </c>
      <c r="B54" s="65">
        <f>AVERAGE(B50:B53)</f>
        <v>1</v>
      </c>
      <c r="C54" s="65">
        <f>$B$54</f>
        <v>1</v>
      </c>
      <c r="D54" s="65">
        <f>AVERAGE(D50:D53)</f>
        <v>2.6</v>
      </c>
      <c r="E54" s="52"/>
      <c r="F54" s="52"/>
      <c r="G54" s="52"/>
      <c r="H54" s="52"/>
      <c r="I54" s="52"/>
      <c r="J54" s="52"/>
    </row>
    <row r="55" spans="1:10" x14ac:dyDescent="0.2">
      <c r="A55" s="52"/>
      <c r="B55" s="52"/>
      <c r="D55" s="52"/>
      <c r="E55" s="52"/>
      <c r="F55" s="52"/>
      <c r="G55" s="52"/>
      <c r="H55" s="52"/>
      <c r="I55" s="52"/>
      <c r="J55" s="52"/>
    </row>
    <row r="56" spans="1:10" x14ac:dyDescent="0.2">
      <c r="A56" s="52"/>
      <c r="B56" s="52"/>
      <c r="D56" s="52"/>
      <c r="E56" s="52"/>
      <c r="F56" s="52"/>
      <c r="G56" s="52"/>
      <c r="H56" s="52"/>
      <c r="I56" s="52"/>
      <c r="J56" s="52"/>
    </row>
    <row r="57" spans="1:10" x14ac:dyDescent="0.2">
      <c r="A57" s="52"/>
      <c r="B57" s="52"/>
      <c r="D57" s="52"/>
      <c r="E57" s="52"/>
      <c r="F57" s="52"/>
      <c r="G57" s="52"/>
      <c r="H57" s="52"/>
      <c r="I57" s="52"/>
      <c r="J57" s="52"/>
    </row>
    <row r="58" spans="1:10" x14ac:dyDescent="0.2">
      <c r="A58" s="52"/>
      <c r="B58" s="52"/>
      <c r="D58" s="52"/>
      <c r="E58" s="52"/>
      <c r="F58" s="52"/>
      <c r="G58" s="52"/>
      <c r="H58" s="52"/>
      <c r="I58" s="52"/>
      <c r="J58" s="52"/>
    </row>
    <row r="59" spans="1:10" x14ac:dyDescent="0.2">
      <c r="A59" s="52"/>
      <c r="B59" s="52"/>
      <c r="D59" s="52"/>
      <c r="E59" s="52"/>
      <c r="F59" s="52"/>
      <c r="G59" s="52"/>
      <c r="H59" s="52"/>
      <c r="I59" s="52"/>
      <c r="J59" s="52"/>
    </row>
    <row r="60" spans="1:10" x14ac:dyDescent="0.2">
      <c r="A60" s="52"/>
      <c r="B60" s="52"/>
      <c r="D60" s="52"/>
      <c r="E60" s="52"/>
      <c r="F60" s="52"/>
      <c r="G60" s="52"/>
      <c r="H60" s="52"/>
      <c r="I60" s="52"/>
      <c r="J60" s="52"/>
    </row>
    <row r="61" spans="1:10" x14ac:dyDescent="0.2">
      <c r="A61" s="52"/>
      <c r="B61" s="52"/>
      <c r="D61" s="52"/>
      <c r="E61" s="52"/>
      <c r="F61" s="52"/>
      <c r="G61" s="52"/>
      <c r="H61" s="52"/>
      <c r="I61" s="52"/>
      <c r="J61" s="52"/>
    </row>
    <row r="62" spans="1:10" x14ac:dyDescent="0.2">
      <c r="A62" s="52"/>
      <c r="B62" s="52"/>
      <c r="D62" s="52"/>
      <c r="E62" s="52"/>
      <c r="F62" s="52"/>
      <c r="G62" s="52"/>
      <c r="H62" s="52"/>
      <c r="I62" s="52"/>
      <c r="J62" s="52"/>
    </row>
    <row r="63" spans="1:10" x14ac:dyDescent="0.2">
      <c r="A63" s="52"/>
      <c r="B63" s="52"/>
      <c r="D63" s="52"/>
      <c r="E63" s="52"/>
      <c r="F63" s="52"/>
      <c r="G63" s="52"/>
      <c r="H63" s="52"/>
      <c r="I63" s="52"/>
      <c r="J63" s="52"/>
    </row>
    <row r="64" spans="1:10" x14ac:dyDescent="0.2">
      <c r="A64" s="52"/>
      <c r="B64" s="66"/>
      <c r="C64" s="67"/>
      <c r="D64" s="66"/>
      <c r="E64" s="52"/>
      <c r="F64" s="52"/>
      <c r="G64" s="52"/>
      <c r="H64" s="52"/>
      <c r="I64" s="52"/>
      <c r="J64" s="52"/>
    </row>
    <row r="65" spans="1:10" x14ac:dyDescent="0.2">
      <c r="A65" s="68" t="s">
        <v>128</v>
      </c>
      <c r="B65" s="69" t="s">
        <v>120</v>
      </c>
      <c r="C65" s="69" t="s">
        <v>121</v>
      </c>
      <c r="D65" s="69" t="s">
        <v>122</v>
      </c>
      <c r="E65" s="58"/>
      <c r="F65" s="58"/>
      <c r="G65" s="58"/>
      <c r="H65" s="58"/>
      <c r="I65" s="58"/>
      <c r="J65" s="52"/>
    </row>
    <row r="66" spans="1:10" x14ac:dyDescent="0.2">
      <c r="A66" s="54" t="s">
        <v>146</v>
      </c>
      <c r="B66" s="55">
        <f>IF(OR(Cyberrisiken!F45=5,Cyberrisiken!F45=""),5,Cyberrisiken!F45)</f>
        <v>1</v>
      </c>
      <c r="C66" s="55">
        <f>$B$70</f>
        <v>1</v>
      </c>
      <c r="D66" s="54">
        <v>2.6</v>
      </c>
      <c r="E66" s="52"/>
      <c r="F66" s="52"/>
      <c r="G66" s="52"/>
      <c r="H66" s="52"/>
      <c r="I66" s="52"/>
      <c r="J66" s="52"/>
    </row>
    <row r="67" spans="1:10" x14ac:dyDescent="0.2">
      <c r="A67" s="54" t="s">
        <v>148</v>
      </c>
      <c r="B67" s="55">
        <f>IF(OR(Cyberrisiken!F46=5,Cyberrisiken!F46=""),5,Cyberrisiken!F46)</f>
        <v>1</v>
      </c>
      <c r="C67" s="55">
        <f>$B$70</f>
        <v>1</v>
      </c>
      <c r="D67" s="54">
        <v>2.6</v>
      </c>
      <c r="E67" s="52"/>
      <c r="F67" s="52"/>
      <c r="G67" s="52"/>
      <c r="H67" s="52"/>
      <c r="I67" s="52"/>
      <c r="J67" s="52"/>
    </row>
    <row r="68" spans="1:10" x14ac:dyDescent="0.2">
      <c r="A68" s="54" t="s">
        <v>147</v>
      </c>
      <c r="B68" s="55">
        <f>IF(OR(Cyberrisiken!F47=5,Cyberrisiken!F47=""),5,Cyberrisiken!F47)</f>
        <v>1</v>
      </c>
      <c r="C68" s="55">
        <f>$B$70</f>
        <v>1</v>
      </c>
      <c r="D68" s="54">
        <v>2.6</v>
      </c>
      <c r="E68" s="52"/>
      <c r="F68" s="52"/>
      <c r="G68" s="52"/>
      <c r="H68" s="52"/>
      <c r="I68" s="52"/>
      <c r="J68" s="52"/>
    </row>
    <row r="69" spans="1:10" x14ac:dyDescent="0.2">
      <c r="A69" s="54" t="s">
        <v>149</v>
      </c>
      <c r="B69" s="55">
        <f>IF(OR(Cyberrisiken!F48=5,Cyberrisiken!F48=""),5,Cyberrisiken!F48)</f>
        <v>1</v>
      </c>
      <c r="C69" s="55">
        <f>$B$70</f>
        <v>1</v>
      </c>
      <c r="D69" s="54">
        <v>2.6</v>
      </c>
      <c r="E69" s="52"/>
      <c r="F69" s="52"/>
      <c r="G69" s="52"/>
      <c r="H69" s="52"/>
      <c r="I69" s="52"/>
      <c r="J69" s="52"/>
    </row>
    <row r="70" spans="1:10" x14ac:dyDescent="0.2">
      <c r="A70" s="68" t="s">
        <v>152</v>
      </c>
      <c r="B70" s="70">
        <f>AVERAGE(B66:B69)</f>
        <v>1</v>
      </c>
      <c r="C70" s="70">
        <f>$B$70</f>
        <v>1</v>
      </c>
      <c r="D70" s="70">
        <f>AVERAGE(D66:D69)</f>
        <v>2.6</v>
      </c>
      <c r="E70" s="52"/>
      <c r="F70" s="52"/>
      <c r="G70" s="52"/>
      <c r="H70" s="52"/>
      <c r="I70" s="52"/>
      <c r="J70" s="52"/>
    </row>
    <row r="71" spans="1:10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</row>
    <row r="72" spans="1:10" x14ac:dyDescent="0.2">
      <c r="A72" s="52"/>
      <c r="B72" s="52"/>
      <c r="C72" s="52"/>
      <c r="D72" s="52"/>
      <c r="E72" s="52"/>
      <c r="F72" s="52"/>
      <c r="G72" s="52"/>
      <c r="H72" s="52"/>
      <c r="I72" s="52"/>
      <c r="J72" s="52"/>
    </row>
    <row r="73" spans="1:10" x14ac:dyDescent="0.2">
      <c r="A73" s="52"/>
      <c r="B73" s="52"/>
      <c r="C73" s="52"/>
      <c r="D73" s="52"/>
      <c r="E73" s="52"/>
      <c r="F73" s="52"/>
      <c r="G73" s="52"/>
      <c r="H73" s="52"/>
      <c r="I73" s="52"/>
      <c r="J73" s="52"/>
    </row>
    <row r="74" spans="1:10" x14ac:dyDescent="0.2">
      <c r="A74" s="52"/>
      <c r="B74" s="52"/>
      <c r="C74" s="52"/>
      <c r="D74" s="52"/>
      <c r="E74" s="52"/>
      <c r="F74" s="52"/>
      <c r="G74" s="52"/>
      <c r="H74" s="52"/>
      <c r="I74" s="52"/>
      <c r="J74" s="52"/>
    </row>
    <row r="75" spans="1:10" x14ac:dyDescent="0.2">
      <c r="A75" s="52"/>
      <c r="B75" s="52"/>
      <c r="C75" s="52"/>
      <c r="D75" s="52"/>
      <c r="E75" s="52"/>
      <c r="F75" s="52"/>
      <c r="G75" s="52"/>
      <c r="H75" s="52"/>
      <c r="I75" s="52"/>
      <c r="J75" s="52"/>
    </row>
    <row r="76" spans="1:10" x14ac:dyDescent="0.2">
      <c r="A76" s="52"/>
      <c r="B76" s="52"/>
      <c r="C76" s="52"/>
      <c r="D76" s="52"/>
      <c r="E76" s="52"/>
      <c r="F76" s="52"/>
      <c r="G76" s="52"/>
      <c r="H76" s="52"/>
      <c r="I76" s="52"/>
      <c r="J76" s="52"/>
    </row>
    <row r="77" spans="1:10" x14ac:dyDescent="0.2">
      <c r="A77" s="52"/>
      <c r="B77" s="52"/>
      <c r="C77" s="52"/>
      <c r="D77" s="52"/>
      <c r="E77" s="52"/>
      <c r="F77" s="52"/>
      <c r="G77" s="52"/>
      <c r="H77" s="52"/>
      <c r="I77" s="52"/>
      <c r="J77" s="52"/>
    </row>
    <row r="78" spans="1:10" x14ac:dyDescent="0.2">
      <c r="A78" s="52"/>
      <c r="B78" s="52"/>
      <c r="C78" s="52"/>
      <c r="D78" s="52"/>
      <c r="E78" s="52"/>
      <c r="F78" s="52"/>
      <c r="G78" s="52"/>
      <c r="H78" s="52"/>
      <c r="I78" s="52"/>
      <c r="J78" s="52"/>
    </row>
    <row r="79" spans="1:10" x14ac:dyDescent="0.2">
      <c r="A79" s="52"/>
      <c r="B79" s="52"/>
      <c r="C79" s="52"/>
      <c r="D79" s="52"/>
      <c r="E79" s="52"/>
      <c r="F79" s="52"/>
      <c r="G79" s="52"/>
      <c r="H79" s="52"/>
      <c r="I79" s="52"/>
      <c r="J79" s="52"/>
    </row>
    <row r="80" spans="1:10" x14ac:dyDescent="0.2">
      <c r="A80" s="52"/>
      <c r="B80" s="52"/>
      <c r="D80" s="52"/>
      <c r="E80" s="52"/>
      <c r="F80" s="52"/>
      <c r="G80" s="52"/>
      <c r="H80" s="52"/>
      <c r="I80" s="52"/>
      <c r="J80" s="52"/>
    </row>
    <row r="81" spans="1:10" x14ac:dyDescent="0.2">
      <c r="A81" s="71" t="s">
        <v>129</v>
      </c>
      <c r="B81" s="72" t="s">
        <v>120</v>
      </c>
      <c r="C81" s="72" t="s">
        <v>121</v>
      </c>
      <c r="D81" s="72" t="s">
        <v>122</v>
      </c>
      <c r="E81" s="58"/>
      <c r="F81" s="58"/>
      <c r="G81" s="58"/>
      <c r="H81" s="58"/>
      <c r="I81" s="58"/>
      <c r="J81" s="52"/>
    </row>
    <row r="82" spans="1:10" x14ac:dyDescent="0.2">
      <c r="A82" s="54" t="s">
        <v>155</v>
      </c>
      <c r="B82" s="55">
        <f>IF(AVERAGE(Cyberrisiken!F50:F55)=5,5,AVERAGEIFS(Cyberrisiken!F50:F55,Cyberrisiken!F50:F55,"&lt;5"))</f>
        <v>1</v>
      </c>
      <c r="C82" s="55">
        <f>$B$84</f>
        <v>1</v>
      </c>
      <c r="D82" s="54">
        <v>2.6</v>
      </c>
      <c r="E82" s="52"/>
      <c r="F82" s="52"/>
      <c r="G82" s="52"/>
      <c r="H82" s="52"/>
      <c r="I82" s="52"/>
      <c r="J82" s="52"/>
    </row>
    <row r="83" spans="1:10" x14ac:dyDescent="0.2">
      <c r="A83" s="54" t="s">
        <v>156</v>
      </c>
      <c r="B83" s="55">
        <f>IF(OR(Cyberrisiken!F56=5,Cyberrisiken!F56=""),5,Cyberrisiken!F56)</f>
        <v>1</v>
      </c>
      <c r="C83" s="55">
        <f>$B$84</f>
        <v>1</v>
      </c>
      <c r="D83" s="54">
        <v>2.6</v>
      </c>
      <c r="E83" s="52"/>
      <c r="F83" s="52"/>
      <c r="G83" s="52"/>
      <c r="H83" s="52"/>
      <c r="I83" s="52"/>
      <c r="J83" s="52"/>
    </row>
    <row r="84" spans="1:10" x14ac:dyDescent="0.2">
      <c r="A84" s="71" t="s">
        <v>153</v>
      </c>
      <c r="B84" s="73">
        <f>AVERAGE(B82:B83)</f>
        <v>1</v>
      </c>
      <c r="C84" s="73">
        <f>$B$84</f>
        <v>1</v>
      </c>
      <c r="D84" s="73">
        <f>AVERAGE(D82:D83)</f>
        <v>2.6</v>
      </c>
      <c r="E84" s="52"/>
      <c r="F84" s="52"/>
      <c r="G84" s="52"/>
      <c r="H84" s="52"/>
      <c r="I84" s="52"/>
      <c r="J84" s="52"/>
    </row>
    <row r="85" spans="1:10" x14ac:dyDescent="0.2">
      <c r="A85" s="52"/>
      <c r="B85" s="52"/>
      <c r="C85" s="52"/>
      <c r="D85" s="52"/>
      <c r="E85" s="52"/>
      <c r="F85" s="52"/>
      <c r="G85" s="52"/>
      <c r="H85" s="52"/>
      <c r="I85" s="52"/>
      <c r="J85" s="52"/>
    </row>
    <row r="86" spans="1:10" x14ac:dyDescent="0.2">
      <c r="A86" s="52"/>
      <c r="B86" s="52"/>
      <c r="C86" s="52"/>
      <c r="D86" s="52"/>
      <c r="E86" s="52"/>
      <c r="F86" s="52"/>
      <c r="G86" s="52"/>
      <c r="H86" s="52"/>
      <c r="I86" s="52"/>
      <c r="J86" s="52"/>
    </row>
    <row r="87" spans="1:10" x14ac:dyDescent="0.2">
      <c r="A87" s="52"/>
      <c r="B87" s="52"/>
      <c r="C87" s="52"/>
      <c r="D87" s="52"/>
      <c r="E87" s="52"/>
      <c r="F87" s="52"/>
      <c r="G87" s="52"/>
      <c r="H87" s="52"/>
      <c r="I87" s="52"/>
      <c r="J87" s="52"/>
    </row>
    <row r="88" spans="1:10" x14ac:dyDescent="0.2">
      <c r="A88" s="52"/>
      <c r="B88" s="52"/>
      <c r="C88" s="52"/>
      <c r="D88" s="52"/>
      <c r="E88" s="52"/>
      <c r="F88" s="52"/>
      <c r="G88" s="52"/>
      <c r="H88" s="52"/>
      <c r="I88" s="52"/>
      <c r="J88" s="52"/>
    </row>
    <row r="89" spans="1:10" x14ac:dyDescent="0.2">
      <c r="A89" s="52"/>
      <c r="B89" s="52"/>
      <c r="C89" s="52"/>
      <c r="D89" s="52"/>
      <c r="E89" s="52"/>
      <c r="F89" s="52"/>
      <c r="G89" s="52"/>
      <c r="H89" s="52"/>
      <c r="I89" s="52"/>
      <c r="J89" s="52"/>
    </row>
    <row r="90" spans="1:10" x14ac:dyDescent="0.2">
      <c r="A90" s="52"/>
      <c r="B90" s="52"/>
      <c r="C90" s="52"/>
      <c r="D90" s="52"/>
      <c r="E90" s="52"/>
      <c r="F90" s="52"/>
      <c r="G90" s="52"/>
      <c r="H90" s="52"/>
      <c r="I90" s="52"/>
      <c r="J90" s="52"/>
    </row>
    <row r="91" spans="1:10" x14ac:dyDescent="0.2">
      <c r="A91" s="52"/>
      <c r="B91" s="52"/>
      <c r="C91" s="52"/>
      <c r="D91" s="52"/>
      <c r="E91" s="52"/>
      <c r="F91" s="52"/>
      <c r="G91" s="52"/>
      <c r="H91" s="52"/>
      <c r="I91" s="52"/>
      <c r="J91" s="52"/>
    </row>
    <row r="92" spans="1:10" x14ac:dyDescent="0.2">
      <c r="A92" s="52"/>
      <c r="B92" s="52"/>
      <c r="C92" s="52"/>
      <c r="D92" s="52"/>
      <c r="E92" s="52"/>
      <c r="F92" s="52"/>
      <c r="G92" s="52"/>
      <c r="H92" s="52"/>
      <c r="I92" s="52"/>
      <c r="J92" s="52"/>
    </row>
    <row r="93" spans="1:10" x14ac:dyDescent="0.2">
      <c r="A93" s="52"/>
      <c r="B93" s="52"/>
      <c r="C93" s="52"/>
      <c r="D93" s="52"/>
      <c r="E93" s="52"/>
      <c r="F93" s="52"/>
      <c r="G93" s="52"/>
      <c r="H93" s="52"/>
      <c r="I93" s="52"/>
      <c r="J93" s="52"/>
    </row>
    <row r="94" spans="1:10" x14ac:dyDescent="0.2">
      <c r="A94" s="52"/>
      <c r="B94" s="52"/>
      <c r="C94" s="52"/>
      <c r="D94" s="52"/>
      <c r="E94" s="52"/>
      <c r="F94" s="52"/>
      <c r="G94" s="52"/>
      <c r="H94" s="52"/>
      <c r="I94" s="52"/>
      <c r="J94" s="52"/>
    </row>
    <row r="95" spans="1:10" x14ac:dyDescent="0.2">
      <c r="A95" s="52"/>
      <c r="B95" s="52"/>
      <c r="D95" s="52"/>
      <c r="E95" s="52"/>
      <c r="F95" s="52"/>
      <c r="G95" s="52"/>
      <c r="H95" s="52"/>
      <c r="I95" s="52"/>
      <c r="J95" s="52"/>
    </row>
    <row r="96" spans="1:10" x14ac:dyDescent="0.2">
      <c r="A96" s="52"/>
      <c r="B96" s="52"/>
      <c r="D96" s="52"/>
      <c r="E96" s="52"/>
      <c r="F96" s="52"/>
      <c r="G96" s="52"/>
      <c r="H96" s="52"/>
      <c r="I96" s="52"/>
      <c r="J96" s="52"/>
    </row>
    <row r="97" spans="1:10" x14ac:dyDescent="0.2">
      <c r="A97" s="52"/>
      <c r="B97" s="52"/>
      <c r="D97" s="52"/>
      <c r="E97" s="52"/>
      <c r="F97" s="52"/>
      <c r="G97" s="52"/>
      <c r="H97" s="52"/>
      <c r="I97" s="52"/>
      <c r="J97" s="52"/>
    </row>
    <row r="98" spans="1:10" x14ac:dyDescent="0.2">
      <c r="A98" s="76" t="s">
        <v>130</v>
      </c>
      <c r="B98" s="77" t="s">
        <v>120</v>
      </c>
      <c r="C98" s="77" t="s">
        <v>121</v>
      </c>
      <c r="D98" s="77" t="s">
        <v>122</v>
      </c>
      <c r="E98" s="58"/>
      <c r="F98" s="58"/>
      <c r="G98" s="58"/>
      <c r="H98" s="58"/>
      <c r="I98" s="58"/>
      <c r="J98" s="52"/>
    </row>
    <row r="99" spans="1:10" x14ac:dyDescent="0.2">
      <c r="A99" s="54" t="s">
        <v>157</v>
      </c>
      <c r="B99" s="55">
        <f>IF(AVERAGE(Cyberrisiken!F58:F61)=5,5,AVERAGEIFS(Cyberrisiken!F58:F61,Cyberrisiken!F58:F61,"&lt;5"))</f>
        <v>1</v>
      </c>
      <c r="C99" s="55">
        <f>$B$84</f>
        <v>1</v>
      </c>
      <c r="D99" s="54">
        <v>2.6</v>
      </c>
      <c r="E99" s="52"/>
      <c r="F99" s="52"/>
      <c r="G99" s="52"/>
      <c r="H99" s="52"/>
      <c r="I99" s="52"/>
      <c r="J99" s="52"/>
    </row>
    <row r="100" spans="1:10" x14ac:dyDescent="0.2">
      <c r="A100" s="54" t="s">
        <v>135</v>
      </c>
      <c r="B100" s="55">
        <f>IF(AVERAGE(Cyberrisiken!F62:F65)=5,5,AVERAGEIFS(Cyberrisiken!F62:F65,Cyberrisiken!F62:F65,"&lt;5"))</f>
        <v>1</v>
      </c>
      <c r="C100" s="55">
        <f>$B$84</f>
        <v>1</v>
      </c>
      <c r="D100" s="54">
        <v>2.6</v>
      </c>
      <c r="E100" s="52"/>
      <c r="F100" s="52"/>
      <c r="G100" s="52"/>
      <c r="H100" s="52"/>
      <c r="I100" s="52"/>
      <c r="J100" s="52"/>
    </row>
    <row r="101" spans="1:10" x14ac:dyDescent="0.2">
      <c r="A101" s="76" t="s">
        <v>154</v>
      </c>
      <c r="B101" s="78">
        <f>AVERAGE(B99:B100)</f>
        <v>1</v>
      </c>
      <c r="C101" s="78">
        <f>$B$84</f>
        <v>1</v>
      </c>
      <c r="D101" s="78">
        <f>AVERAGE(D99:D100)</f>
        <v>2.6</v>
      </c>
      <c r="E101" s="52"/>
      <c r="F101" s="52"/>
      <c r="G101" s="52"/>
      <c r="H101" s="52"/>
      <c r="I101" s="52"/>
      <c r="J101" s="52"/>
    </row>
    <row r="102" spans="1:10" x14ac:dyDescent="0.2">
      <c r="A102" s="52"/>
      <c r="B102" s="52"/>
      <c r="C102" s="52"/>
      <c r="D102" s="52"/>
      <c r="E102" s="52"/>
      <c r="F102" s="52"/>
      <c r="G102" s="52"/>
      <c r="H102" s="52"/>
      <c r="I102" s="52"/>
      <c r="J102" s="52"/>
    </row>
    <row r="103" spans="1:10" x14ac:dyDescent="0.2">
      <c r="A103" s="52"/>
      <c r="B103" s="52"/>
      <c r="C103" s="52"/>
      <c r="D103" s="52"/>
      <c r="E103" s="52"/>
      <c r="F103" s="52"/>
      <c r="G103" s="52"/>
      <c r="H103" s="52"/>
      <c r="I103" s="52"/>
      <c r="J103" s="52"/>
    </row>
    <row r="104" spans="1:10" x14ac:dyDescent="0.2">
      <c r="A104" s="52"/>
      <c r="B104" s="52"/>
      <c r="C104" s="52"/>
      <c r="D104" s="52"/>
      <c r="E104" s="52"/>
      <c r="F104" s="52"/>
      <c r="G104" s="52"/>
      <c r="H104" s="52"/>
      <c r="I104" s="52"/>
      <c r="J104" s="52"/>
    </row>
    <row r="105" spans="1:10" x14ac:dyDescent="0.2">
      <c r="A105" s="52"/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1:10" x14ac:dyDescent="0.2">
      <c r="A106" s="52"/>
      <c r="B106" s="52"/>
      <c r="C106" s="52"/>
      <c r="D106" s="52"/>
      <c r="E106" s="52"/>
      <c r="F106" s="52"/>
      <c r="G106" s="52"/>
      <c r="H106" s="52"/>
      <c r="I106" s="52"/>
      <c r="J106" s="52"/>
    </row>
    <row r="107" spans="1:10" x14ac:dyDescent="0.2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  <row r="114" spans="1:10" x14ac:dyDescent="0.2">
      <c r="A114" s="52"/>
      <c r="B114" s="52"/>
      <c r="C114" s="52"/>
      <c r="D114" s="52"/>
      <c r="E114" s="52"/>
      <c r="F114" s="52"/>
      <c r="G114" s="52"/>
      <c r="H114" s="52"/>
      <c r="I114" s="52"/>
      <c r="J114" s="52"/>
    </row>
    <row r="115" spans="1:10" x14ac:dyDescent="0.2">
      <c r="A115" s="52"/>
      <c r="B115" s="52"/>
      <c r="C115" s="52"/>
      <c r="D115" s="52"/>
      <c r="E115" s="52"/>
      <c r="F115" s="52"/>
      <c r="G115" s="52"/>
      <c r="H115" s="52"/>
      <c r="I115" s="52"/>
      <c r="J115" s="52"/>
    </row>
    <row r="116" spans="1:10" x14ac:dyDescent="0.2">
      <c r="A116" s="52"/>
      <c r="B116" s="52"/>
      <c r="C116" s="52"/>
      <c r="D116" s="52"/>
      <c r="E116" s="52"/>
      <c r="F116" s="52"/>
      <c r="G116" s="52"/>
      <c r="H116" s="52"/>
      <c r="I116" s="52"/>
      <c r="J116" s="52"/>
    </row>
    <row r="117" spans="1:10" x14ac:dyDescent="0.2">
      <c r="A117" s="52"/>
      <c r="B117" s="52"/>
      <c r="C117" s="52"/>
      <c r="D117" s="52"/>
      <c r="E117" s="52"/>
      <c r="F117" s="52"/>
      <c r="G117" s="52"/>
      <c r="H117" s="52"/>
      <c r="I117" s="52"/>
      <c r="J117" s="52"/>
    </row>
    <row r="118" spans="1:10" x14ac:dyDescent="0.2">
      <c r="A118" s="52"/>
      <c r="B118" s="52"/>
      <c r="C118" s="52"/>
      <c r="D118" s="52"/>
      <c r="E118" s="52"/>
      <c r="F118" s="52"/>
      <c r="G118" s="52"/>
      <c r="H118" s="52"/>
      <c r="I118" s="52"/>
      <c r="J118" s="52"/>
    </row>
    <row r="119" spans="1:10" x14ac:dyDescent="0.2">
      <c r="A119" s="52"/>
      <c r="B119" s="52"/>
      <c r="C119" s="52"/>
      <c r="D119" s="52"/>
      <c r="E119" s="52"/>
      <c r="F119" s="52"/>
      <c r="G119" s="52"/>
      <c r="H119" s="52"/>
      <c r="I119" s="52"/>
      <c r="J119" s="52"/>
    </row>
    <row r="120" spans="1:10" x14ac:dyDescent="0.2">
      <c r="A120" s="52"/>
      <c r="B120" s="52"/>
      <c r="C120" s="52"/>
      <c r="D120" s="52"/>
      <c r="E120" s="52"/>
      <c r="F120" s="52"/>
      <c r="G120" s="52"/>
      <c r="H120" s="52"/>
      <c r="I120" s="52"/>
      <c r="J120" s="52"/>
    </row>
    <row r="121" spans="1:10" x14ac:dyDescent="0.2">
      <c r="A121" s="52"/>
      <c r="B121" s="52"/>
      <c r="C121" s="52"/>
      <c r="D121" s="52"/>
      <c r="E121" s="52"/>
      <c r="F121" s="52"/>
      <c r="G121" s="52"/>
      <c r="H121" s="52"/>
      <c r="I121" s="52"/>
      <c r="J121" s="52"/>
    </row>
    <row r="122" spans="1:10" x14ac:dyDescent="0.2">
      <c r="A122" s="52"/>
      <c r="B122" s="52"/>
      <c r="C122" s="52"/>
      <c r="D122" s="52"/>
      <c r="E122" s="52"/>
      <c r="F122" s="52"/>
      <c r="G122" s="52"/>
      <c r="H122" s="52"/>
      <c r="I122" s="52"/>
      <c r="J122" s="52"/>
    </row>
    <row r="123" spans="1:10" x14ac:dyDescent="0.2">
      <c r="A123" s="52"/>
      <c r="B123" s="52"/>
      <c r="C123" s="52"/>
      <c r="D123" s="52"/>
      <c r="E123" s="52"/>
      <c r="F123" s="52"/>
      <c r="G123" s="52"/>
      <c r="H123" s="52"/>
      <c r="I123" s="52"/>
      <c r="J123" s="52"/>
    </row>
    <row r="124" spans="1:10" x14ac:dyDescent="0.2">
      <c r="A124" s="52"/>
      <c r="B124" s="52"/>
      <c r="C124" s="52"/>
      <c r="D124" s="52"/>
      <c r="E124" s="52"/>
      <c r="F124" s="52"/>
      <c r="G124" s="52"/>
      <c r="H124" s="52"/>
      <c r="I124" s="52"/>
      <c r="J124" s="52"/>
    </row>
    <row r="125" spans="1:10" x14ac:dyDescent="0.2">
      <c r="A125" s="52"/>
      <c r="B125" s="52"/>
      <c r="C125" s="52"/>
      <c r="D125" s="52"/>
      <c r="E125" s="52"/>
      <c r="F125" s="52"/>
      <c r="G125" s="52"/>
      <c r="H125" s="52"/>
      <c r="I125" s="52"/>
      <c r="J125" s="52"/>
    </row>
    <row r="126" spans="1:10" x14ac:dyDescent="0.2">
      <c r="A126" s="52"/>
      <c r="B126" s="52"/>
      <c r="C126" s="52"/>
      <c r="D126" s="52"/>
      <c r="E126" s="52"/>
      <c r="F126" s="52"/>
      <c r="G126" s="52"/>
      <c r="H126" s="52"/>
      <c r="I126" s="52"/>
      <c r="J126" s="52"/>
    </row>
    <row r="127" spans="1:10" x14ac:dyDescent="0.2">
      <c r="A127" s="52"/>
      <c r="B127" s="52"/>
      <c r="C127" s="52"/>
      <c r="D127" s="52"/>
      <c r="E127" s="52"/>
      <c r="F127" s="52"/>
      <c r="G127" s="52"/>
      <c r="H127" s="52"/>
      <c r="I127" s="52"/>
      <c r="J127" s="52"/>
    </row>
    <row r="128" spans="1:10" x14ac:dyDescent="0.2">
      <c r="A128" s="52"/>
      <c r="B128" s="52"/>
      <c r="C128" s="52"/>
      <c r="D128" s="52"/>
      <c r="E128" s="52"/>
      <c r="F128" s="52"/>
      <c r="G128" s="52"/>
      <c r="H128" s="52"/>
      <c r="I128" s="52"/>
      <c r="J128" s="52"/>
    </row>
    <row r="129" spans="1:10" x14ac:dyDescent="0.2">
      <c r="A129" s="52"/>
      <c r="B129" s="52"/>
      <c r="C129" s="52"/>
      <c r="D129" s="52"/>
      <c r="E129" s="52"/>
      <c r="F129" s="52"/>
      <c r="G129" s="52"/>
      <c r="H129" s="52"/>
      <c r="I129" s="52"/>
      <c r="J129" s="52"/>
    </row>
    <row r="130" spans="1:10" x14ac:dyDescent="0.2">
      <c r="A130" s="52"/>
      <c r="B130" s="52"/>
      <c r="C130" s="52"/>
      <c r="D130" s="52"/>
      <c r="E130" s="52"/>
      <c r="F130" s="52"/>
      <c r="G130" s="52"/>
      <c r="H130" s="52"/>
      <c r="I130" s="52"/>
      <c r="J130" s="52"/>
    </row>
    <row r="131" spans="1:10" x14ac:dyDescent="0.2">
      <c r="A131" s="52"/>
      <c r="B131" s="52"/>
      <c r="C131" s="52"/>
      <c r="D131" s="52"/>
      <c r="E131" s="52"/>
      <c r="F131" s="52"/>
      <c r="G131" s="52"/>
      <c r="H131" s="52"/>
      <c r="I131" s="52"/>
      <c r="J131" s="52"/>
    </row>
    <row r="132" spans="1:10" x14ac:dyDescent="0.2">
      <c r="A132" s="52"/>
      <c r="B132" s="52"/>
      <c r="C132" s="52"/>
      <c r="D132" s="52"/>
      <c r="E132" s="52"/>
      <c r="F132" s="52"/>
      <c r="G132" s="52"/>
      <c r="H132" s="52"/>
      <c r="I132" s="52"/>
      <c r="J132" s="52"/>
    </row>
    <row r="133" spans="1:10" x14ac:dyDescent="0.2">
      <c r="A133" s="52"/>
      <c r="B133" s="52"/>
      <c r="C133" s="52"/>
      <c r="D133" s="52"/>
      <c r="E133" s="52"/>
      <c r="F133" s="52"/>
      <c r="G133" s="52"/>
      <c r="H133" s="52"/>
      <c r="I133" s="52"/>
      <c r="J133" s="52"/>
    </row>
    <row r="134" spans="1:10" x14ac:dyDescent="0.2">
      <c r="A134" s="52"/>
      <c r="B134" s="52"/>
      <c r="C134" s="52"/>
      <c r="D134" s="52"/>
      <c r="E134" s="52"/>
      <c r="F134" s="52"/>
      <c r="G134" s="52"/>
      <c r="H134" s="52"/>
      <c r="I134" s="52"/>
      <c r="J134" s="52"/>
    </row>
    <row r="135" spans="1:10" x14ac:dyDescent="0.2">
      <c r="A135" s="52"/>
      <c r="B135" s="52"/>
      <c r="C135" s="52"/>
      <c r="D135" s="52"/>
      <c r="E135" s="52"/>
      <c r="F135" s="52"/>
      <c r="G135" s="52"/>
      <c r="H135" s="52"/>
      <c r="I135" s="52"/>
      <c r="J135" s="52"/>
    </row>
    <row r="136" spans="1:10" x14ac:dyDescent="0.2">
      <c r="A136" s="52"/>
      <c r="B136" s="52"/>
      <c r="C136" s="52"/>
      <c r="D136" s="52"/>
      <c r="E136" s="52"/>
      <c r="F136" s="52"/>
      <c r="G136" s="52"/>
      <c r="H136" s="52"/>
      <c r="I136" s="52"/>
      <c r="J136" s="52"/>
    </row>
    <row r="137" spans="1:10" x14ac:dyDescent="0.2">
      <c r="A137" s="52"/>
      <c r="B137" s="52"/>
      <c r="C137" s="52"/>
      <c r="D137" s="52"/>
      <c r="E137" s="52"/>
      <c r="F137" s="52"/>
      <c r="G137" s="52"/>
      <c r="H137" s="52"/>
      <c r="I137" s="52"/>
      <c r="J137" s="52"/>
    </row>
    <row r="138" spans="1:10" x14ac:dyDescent="0.2">
      <c r="A138" s="52"/>
      <c r="B138" s="52"/>
      <c r="C138" s="52"/>
      <c r="D138" s="52"/>
      <c r="E138" s="52"/>
      <c r="F138" s="52"/>
      <c r="G138" s="52"/>
      <c r="H138" s="52"/>
      <c r="I138" s="52"/>
      <c r="J138" s="52"/>
    </row>
    <row r="139" spans="1:10" x14ac:dyDescent="0.2">
      <c r="A139" s="52"/>
      <c r="B139" s="52"/>
      <c r="C139" s="52"/>
      <c r="D139" s="52"/>
      <c r="E139" s="52"/>
      <c r="F139" s="52"/>
      <c r="G139" s="52"/>
      <c r="H139" s="52"/>
      <c r="I139" s="52"/>
      <c r="J139" s="52"/>
    </row>
    <row r="140" spans="1:10" x14ac:dyDescent="0.2">
      <c r="A140" s="52"/>
      <c r="B140" s="52"/>
      <c r="C140" s="52"/>
      <c r="D140" s="52"/>
      <c r="E140" s="52"/>
      <c r="F140" s="52"/>
      <c r="G140" s="52"/>
      <c r="H140" s="52"/>
      <c r="I140" s="52"/>
      <c r="J140" s="52"/>
    </row>
    <row r="141" spans="1:10" x14ac:dyDescent="0.2">
      <c r="A141" s="52"/>
      <c r="B141" s="52"/>
      <c r="C141" s="52"/>
      <c r="D141" s="52"/>
      <c r="E141" s="52"/>
      <c r="F141" s="52"/>
      <c r="G141" s="52"/>
      <c r="H141" s="52"/>
      <c r="I141" s="52"/>
      <c r="J141" s="52"/>
    </row>
    <row r="142" spans="1:10" x14ac:dyDescent="0.2">
      <c r="A142" s="52"/>
      <c r="B142" s="52"/>
      <c r="C142" s="52"/>
      <c r="D142" s="52"/>
      <c r="E142" s="52"/>
      <c r="F142" s="52"/>
      <c r="G142" s="52"/>
      <c r="H142" s="52"/>
      <c r="I142" s="52"/>
      <c r="J142" s="52"/>
    </row>
    <row r="143" spans="1:10" x14ac:dyDescent="0.2">
      <c r="A143" s="52"/>
      <c r="B143" s="52"/>
      <c r="C143" s="52"/>
      <c r="D143" s="52"/>
      <c r="E143" s="52"/>
      <c r="F143" s="52"/>
      <c r="G143" s="52"/>
      <c r="H143" s="52"/>
      <c r="I143" s="52"/>
      <c r="J143" s="52"/>
    </row>
  </sheetData>
  <mergeCells count="1">
    <mergeCell ref="A1:I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Cyberrisiken</vt:lpstr>
      <vt:lpstr>Auswertung</vt:lpstr>
    </vt:vector>
  </TitlesOfParts>
  <Company>Landesverwaltung Liechtenstein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 Mathias</dc:creator>
  <cp:lastModifiedBy>Degen Reto, Dr.</cp:lastModifiedBy>
  <cp:lastPrinted>2017-06-22T14:10:48Z</cp:lastPrinted>
  <dcterms:created xsi:type="dcterms:W3CDTF">2017-04-27T05:49:30Z</dcterms:created>
  <dcterms:modified xsi:type="dcterms:W3CDTF">2018-09-20T12:24:42Z</dcterms:modified>
</cp:coreProperties>
</file>