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23040" windowHeight="9072" tabRatio="792"/>
  </bookViews>
  <sheets>
    <sheet name="Index" sheetId="84" r:id="rId1"/>
    <sheet name="1" sheetId="61" r:id="rId2"/>
    <sheet name="9.1" sheetId="88" r:id="rId3"/>
    <sheet name="16" sheetId="79" r:id="rId4"/>
    <sheet name="17" sheetId="80" r:id="rId5"/>
    <sheet name="22" sheetId="91" r:id="rId6"/>
    <sheet name="23" sheetId="73" r:id="rId7"/>
    <sheet name="25" sheetId="81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ftnref1_50" localSheetId="1">'[1]Table 39_'!#REF!</definedName>
    <definedName name="_ftnref1_50_10" localSheetId="1">'[2]Table 39_'!#REF!</definedName>
    <definedName name="_ftnref1_50_15" localSheetId="1">'[2]Table 39_'!#REF!</definedName>
    <definedName name="_ftnref1_50_18" localSheetId="1">'[2]Table 39_'!#REF!</definedName>
    <definedName name="_ftnref1_50_19" localSheetId="1">'[2]Table 39_'!#REF!</definedName>
    <definedName name="_ftnref1_50_20" localSheetId="1">'[2]Table 39_'!#REF!</definedName>
    <definedName name="_ftnref1_50_21" localSheetId="1">'[2]Table 39_'!#REF!</definedName>
    <definedName name="_ftnref1_50_23" localSheetId="1">'[2]Table 39_'!#REF!</definedName>
    <definedName name="_ftnref1_50_24" localSheetId="1">'[2]Table 39_'!#REF!</definedName>
    <definedName name="_ftnref1_50_27" localSheetId="1">'[3]Table 39_'!#REF!</definedName>
    <definedName name="_ftnref1_50_28" localSheetId="1">'[3]Table 39_'!#REF!</definedName>
    <definedName name="_ftnref1_50_4" localSheetId="1">'[2]Table 39_'!#REF!</definedName>
    <definedName name="_ftnref1_50_5" localSheetId="1">'[2]Table 39_'!#REF!</definedName>
    <definedName name="_ftnref1_50_9" localSheetId="1">'[3]Table 39_'!#REF!</definedName>
    <definedName name="_ftnref1_51" localSheetId="1">'[1]Table 39_'!#REF!</definedName>
    <definedName name="_ftnref1_51_10" localSheetId="1">'[2]Table 39_'!#REF!</definedName>
    <definedName name="_ftnref1_51_15" localSheetId="1">'[2]Table 39_'!#REF!</definedName>
    <definedName name="_ftnref1_51_18" localSheetId="1">'[2]Table 39_'!#REF!</definedName>
    <definedName name="_ftnref1_51_19" localSheetId="1">'[2]Table 39_'!#REF!</definedName>
    <definedName name="_ftnref1_51_20" localSheetId="1">'[2]Table 39_'!#REF!</definedName>
    <definedName name="_ftnref1_51_21" localSheetId="1">'[2]Table 39_'!#REF!</definedName>
    <definedName name="_ftnref1_51_23" localSheetId="1">'[2]Table 39_'!#REF!</definedName>
    <definedName name="_ftnref1_51_24" localSheetId="1">'[2]Table 39_'!#REF!</definedName>
    <definedName name="_ftnref1_51_4" localSheetId="1">'[2]Table 39_'!#REF!</definedName>
    <definedName name="_ftnref1_51_5" localSheetId="1">'[2]Table 39_'!#REF!</definedName>
    <definedName name="_h" localSheetId="1">'[2]Table 39_'!#REF!</definedName>
    <definedName name="App">[4]Lists!$A$27:$A$29</definedName>
    <definedName name="Carlos" localSheetId="2">#REF!</definedName>
    <definedName name="Carlos">#REF!</definedName>
    <definedName name="_xlnm.Print_Area" localSheetId="1">'1'!$B$2:$E$103</definedName>
    <definedName name="_xlnm.Print_Area" localSheetId="3">'16'!$B$2:$P$22</definedName>
    <definedName name="_xlnm.Print_Area" localSheetId="4">'17'!$B$2:$N$46</definedName>
    <definedName name="_xlnm.Print_Area" localSheetId="6">'23'!$B$2:$N$22</definedName>
    <definedName name="_xlnm.Print_Area" localSheetId="7">'25'!$B$2:$Q$10</definedName>
    <definedName name="_xlnm.Print_Titles" localSheetId="1">'1'!$4:$4</definedName>
    <definedName name="_xlnm.Print_Titles" localSheetId="6">'23'!$B:$B</definedName>
    <definedName name="_xlnm.Print_Titles" localSheetId="7">'25'!$B:$B</definedName>
    <definedName name="dsa" localSheetId="2">#REF!</definedName>
    <definedName name="dsa">#REF!</definedName>
    <definedName name="fdsg" localSheetId="1">'[1]Table 39_'!#REF!</definedName>
    <definedName name="fdsg" localSheetId="2">'[1]Table 39_'!#REF!</definedName>
    <definedName name="fdsg">'[1]Table 39_'!#REF!</definedName>
    <definedName name="fgf" localSheetId="1">'[3]Table 39_'!#REF!</definedName>
    <definedName name="fgf" localSheetId="2">'[3]Table 39_'!#REF!</definedName>
    <definedName name="fgf">'[3]Table 39_'!#REF!</definedName>
    <definedName name="Frequency">[4]Lists!$A$21:$A$25</definedName>
    <definedName name="ho" localSheetId="2">#REF!</definedName>
    <definedName name="ho">#REF!</definedName>
    <definedName name="JedenRadekPodSestavou" localSheetId="2">#REF!</definedName>
    <definedName name="JedenRadekPodSestavou">#REF!</definedName>
    <definedName name="JedenRadekPodSestavou_11" localSheetId="2">#REF!</definedName>
    <definedName name="JedenRadekPodSestavou_11">#REF!</definedName>
    <definedName name="JedenRadekPodSestavou_2" localSheetId="2">#REF!</definedName>
    <definedName name="JedenRadekPodSestavou_2">#REF!</definedName>
    <definedName name="JedenRadekPodSestavou_28" localSheetId="2">#REF!</definedName>
    <definedName name="JedenRadekPodSestavou_28">#REF!</definedName>
    <definedName name="JedenRadekVedleSestavy" localSheetId="2">#REF!</definedName>
    <definedName name="JedenRadekVedleSestavy">#REF!</definedName>
    <definedName name="JedenRadekVedleSestavy_11" localSheetId="2">#REF!</definedName>
    <definedName name="JedenRadekVedleSestavy_11">#REF!</definedName>
    <definedName name="JedenRadekVedleSestavy_2" localSheetId="2">#REF!</definedName>
    <definedName name="JedenRadekVedleSestavy_2">#REF!</definedName>
    <definedName name="JedenRadekVedleSestavy_28" localSheetId="2">#REF!</definedName>
    <definedName name="JedenRadekVedleSestavy_28">#REF!</definedName>
    <definedName name="kk">'[5]List details'!$C$5:$C$8</definedName>
    <definedName name="ll">'[5]List details'!$C$5:$C$8</definedName>
    <definedName name="MaxOblastTabulky" localSheetId="2">#REF!</definedName>
    <definedName name="MaxOblastTabulky">#REF!</definedName>
    <definedName name="MaxOblastTabulky_11" localSheetId="2">#REF!</definedName>
    <definedName name="MaxOblastTabulky_11">#REF!</definedName>
    <definedName name="MaxOblastTabulky_2" localSheetId="2">#REF!</definedName>
    <definedName name="MaxOblastTabulky_2">#REF!</definedName>
    <definedName name="MaxOblastTabulky_28" localSheetId="2">#REF!</definedName>
    <definedName name="MaxOblastTabulky_28">#REF!</definedName>
    <definedName name="OblastDat2" localSheetId="2">#REF!</definedName>
    <definedName name="OblastDat2">#REF!</definedName>
    <definedName name="OblastDat2_11" localSheetId="2">#REF!</definedName>
    <definedName name="OblastDat2_11">#REF!</definedName>
    <definedName name="OblastDat2_2" localSheetId="2">#REF!</definedName>
    <definedName name="OblastDat2_2">#REF!</definedName>
    <definedName name="OblastDat2_28" localSheetId="2">#REF!</definedName>
    <definedName name="OblastDat2_28">#REF!</definedName>
    <definedName name="OblastNadpisuRadku" localSheetId="2">#REF!</definedName>
    <definedName name="OblastNadpisuRadku">#REF!</definedName>
    <definedName name="OblastNadpisuRadku_11" localSheetId="2">#REF!</definedName>
    <definedName name="OblastNadpisuRadku_11">#REF!</definedName>
    <definedName name="OblastNadpisuRadku_2" localSheetId="2">#REF!</definedName>
    <definedName name="OblastNadpisuRadku_2">#REF!</definedName>
    <definedName name="OblastNadpisuRadku_28" localSheetId="2">#REF!</definedName>
    <definedName name="OblastNadpisuRadku_28">#REF!</definedName>
    <definedName name="OblastNadpisuSloupcu" localSheetId="2">#REF!</definedName>
    <definedName name="OblastNadpisuSloupcu">#REF!</definedName>
    <definedName name="OblastNadpisuSloupcu_11" localSheetId="2">#REF!</definedName>
    <definedName name="OblastNadpisuSloupcu_11">#REF!</definedName>
    <definedName name="OblastNadpisuSloupcu_2" localSheetId="2">#REF!</definedName>
    <definedName name="OblastNadpisuSloupcu_2">#REF!</definedName>
    <definedName name="OblastNadpisuSloupcu_28" localSheetId="2">#REF!</definedName>
    <definedName name="OblastNadpisuSloupcu_28">#REF!</definedName>
    <definedName name="Print_Area_MI_11" localSheetId="2">#REF!</definedName>
    <definedName name="Print_Area_MI_11">#REF!</definedName>
    <definedName name="Print_Area_MI_2" localSheetId="2">#REF!</definedName>
    <definedName name="Print_Area_MI_2">#REF!</definedName>
    <definedName name="Print_Area_MI_28" localSheetId="2">#REF!</definedName>
    <definedName name="Print_Area_MI_28">#REF!</definedName>
    <definedName name="Print_Titles_MI_11" localSheetId="2">#REF!</definedName>
    <definedName name="Print_Titles_MI_11">#REF!</definedName>
    <definedName name="Print_Titles_MI_2" localSheetId="2">#REF!</definedName>
    <definedName name="Print_Titles_MI_2">#REF!</definedName>
    <definedName name="Print_Titles_MI_28" localSheetId="2">#REF!</definedName>
    <definedName name="Print_Titles_MI_28">#REF!</definedName>
    <definedName name="rfgf" localSheetId="1">'[1]Table 39_'!#REF!</definedName>
    <definedName name="rfgf" localSheetId="2">'[1]Table 39_'!#REF!</definedName>
    <definedName name="rfgf">'[1]Table 39_'!#REF!</definedName>
    <definedName name="Valid1" localSheetId="7">#REF!</definedName>
    <definedName name="Valid1" localSheetId="2">#REF!</definedName>
    <definedName name="Valid1">#REF!</definedName>
    <definedName name="Valid2" localSheetId="7">#REF!</definedName>
    <definedName name="Valid2" localSheetId="2">#REF!</definedName>
    <definedName name="Valid2">#REF!</definedName>
    <definedName name="Valid3" localSheetId="7">#REF!</definedName>
    <definedName name="Valid3" localSheetId="2">#REF!</definedName>
    <definedName name="Valid3">#REF!</definedName>
    <definedName name="Valid4" localSheetId="7">#REF!</definedName>
    <definedName name="Valid4" localSheetId="2">#REF!</definedName>
    <definedName name="Valid4">#REF!</definedName>
    <definedName name="Valid5" localSheetId="7">#REF!</definedName>
    <definedName name="Valid5" localSheetId="2">#REF!</definedName>
    <definedName name="Valid5">#REF!</definedName>
    <definedName name="XBRL">[4]Lists!$A$17:$A$19</definedName>
    <definedName name="zxasdafsds" localSheetId="2">#REF!</definedName>
    <definedName name="zxasdafsds">#REF!</definedName>
  </definedNames>
  <calcPr calcId="145621" calcMode="manual" iterate="1"/>
</workbook>
</file>

<file path=xl/calcChain.xml><?xml version="1.0" encoding="utf-8"?>
<calcChain xmlns="http://schemas.openxmlformats.org/spreadsheetml/2006/main">
  <c r="C82" i="61" l="1"/>
  <c r="C102" i="61" s="1"/>
  <c r="C61" i="61"/>
  <c r="C81" i="61" s="1"/>
  <c r="C7" i="61"/>
  <c r="C60" i="61" s="1"/>
  <c r="C96" i="61"/>
  <c r="C99" i="61"/>
  <c r="C92" i="61"/>
  <c r="C97" i="61" l="1"/>
  <c r="C80" i="61"/>
  <c r="C93" i="61"/>
  <c r="C98" i="61"/>
  <c r="C62" i="61"/>
  <c r="C103" i="61"/>
  <c r="C100" i="61"/>
  <c r="C95" i="61"/>
  <c r="C94" i="61"/>
  <c r="C101" i="61"/>
  <c r="C83" i="61"/>
  <c r="C50" i="61"/>
  <c r="C49" i="61"/>
  <c r="C48" i="61"/>
  <c r="C22" i="61"/>
  <c r="C52" i="61"/>
  <c r="C8" i="61"/>
  <c r="C12" i="61" s="1"/>
  <c r="C15" i="61" s="1"/>
  <c r="C43" i="61"/>
  <c r="C46" i="61" s="1"/>
  <c r="C42" i="61"/>
  <c r="C28" i="61"/>
  <c r="C29" i="61" s="1"/>
  <c r="C57" i="61"/>
  <c r="C25" i="61"/>
  <c r="C17" i="61"/>
  <c r="C51" i="61"/>
  <c r="C59" i="61"/>
  <c r="C53" i="61"/>
  <c r="C58" i="61"/>
  <c r="C23" i="61"/>
  <c r="C41" i="61"/>
  <c r="C38" i="61"/>
  <c r="C55" i="61"/>
  <c r="C26" i="61"/>
  <c r="C56" i="61"/>
  <c r="C34" i="61"/>
  <c r="C47" i="61"/>
  <c r="C24" i="61"/>
  <c r="C54" i="61"/>
  <c r="C27" i="61"/>
  <c r="C65" i="61"/>
  <c r="C66" i="61"/>
  <c r="C70" i="61"/>
  <c r="C63" i="61"/>
  <c r="C75" i="61"/>
  <c r="C79" i="61"/>
  <c r="C74" i="61"/>
  <c r="C72" i="61"/>
  <c r="C77" i="61"/>
  <c r="C86" i="61"/>
  <c r="C76" i="61"/>
  <c r="C73" i="61"/>
  <c r="C78" i="61"/>
  <c r="C71" i="61"/>
  <c r="C13" i="61" l="1"/>
  <c r="C16" i="61"/>
  <c r="C14" i="61"/>
  <c r="C32" i="61"/>
  <c r="C84" i="61"/>
  <c r="C91" i="61"/>
  <c r="C87" i="61"/>
  <c r="C11" i="61"/>
  <c r="C9" i="61"/>
  <c r="C45" i="61"/>
  <c r="C44" i="61"/>
  <c r="C33" i="61"/>
  <c r="C31" i="61"/>
  <c r="C30" i="61"/>
  <c r="C18" i="61"/>
  <c r="C19" i="61"/>
  <c r="C36" i="61"/>
  <c r="C37" i="61"/>
  <c r="C35" i="61"/>
  <c r="C39" i="61"/>
  <c r="C40" i="61"/>
  <c r="C68" i="61"/>
  <c r="C67" i="61"/>
  <c r="C69" i="61"/>
  <c r="C90" i="61" l="1"/>
  <c r="C88" i="61"/>
  <c r="C89" i="61"/>
  <c r="C20" i="61"/>
  <c r="C21" i="61"/>
</calcChain>
</file>

<file path=xl/sharedStrings.xml><?xml version="1.0" encoding="utf-8"?>
<sst xmlns="http://schemas.openxmlformats.org/spreadsheetml/2006/main" count="654" uniqueCount="465">
  <si>
    <t>Share premium</t>
  </si>
  <si>
    <t>Retained earnings</t>
  </si>
  <si>
    <t>Other reserves</t>
  </si>
  <si>
    <t>Funds for general banking risk</t>
  </si>
  <si>
    <t>Paid up capital instruments</t>
  </si>
  <si>
    <t>(-) Part of interim or year-end profit not eligible</t>
  </si>
  <si>
    <t>(-) Value adjustments due to the requirements for prudent valuation</t>
  </si>
  <si>
    <t>(-)Defined benefit pension fund assets</t>
  </si>
  <si>
    <t>(-) Increases  in equity resulting from securitised assets</t>
  </si>
  <si>
    <t>COMMON EQUITY TIER 1 CAPITAL</t>
  </si>
  <si>
    <t>Cash flow hedge reserve</t>
  </si>
  <si>
    <t>Cumulative gains and losses due to changes in own credit risk on fair valued liabilities</t>
  </si>
  <si>
    <t>(-) Deferred tax assets that rely on future profitability and do not arise from temporary differences net of associated tax liabilities</t>
  </si>
  <si>
    <t>Item</t>
  </si>
  <si>
    <t>Amount</t>
  </si>
  <si>
    <t>010</t>
  </si>
  <si>
    <t>020</t>
  </si>
  <si>
    <t>ID</t>
  </si>
  <si>
    <t>Previous years retained earnings</t>
  </si>
  <si>
    <t>Profit or loss attributable to owners of the parent</t>
  </si>
  <si>
    <t>Profit or loss eligible</t>
  </si>
  <si>
    <t>Accumulated other comprehensive income</t>
  </si>
  <si>
    <t>(-) Other intangible assets</t>
  </si>
  <si>
    <t>(-) Other intangible assets gross amount</t>
  </si>
  <si>
    <t>Deferred tax liabilities associated to goodwill</t>
  </si>
  <si>
    <t>Deferred tax liabilities associated to other intangible assets</t>
  </si>
  <si>
    <t>Deferred tax liabilities associated to defined benefit pension fund assets</t>
  </si>
  <si>
    <t>Defined benefit pension fund assets which the institution has an unrestricted ability to use</t>
  </si>
  <si>
    <t>General credit risk adjustments</t>
  </si>
  <si>
    <t>Specific credit risk adjustments</t>
  </si>
  <si>
    <t>(-) Goodwill included in the valuation of significant investments</t>
  </si>
  <si>
    <t>(-) Goodwill accounted for as intangible asset</t>
  </si>
  <si>
    <t>OWN FUNDS</t>
  </si>
  <si>
    <t>ADDITIONAL TIER 1 CAPITAL</t>
  </si>
  <si>
    <t>IRB Excess of provisions over expected losses eligible</t>
  </si>
  <si>
    <t>SA General credit risk adjustments</t>
  </si>
  <si>
    <t>Transitional adjustments due to additional minority interests</t>
  </si>
  <si>
    <t>TIER 2 CAPITAL</t>
  </si>
  <si>
    <t>(-) Goodwill</t>
  </si>
  <si>
    <t>MKR SA FX</t>
  </si>
  <si>
    <t>OPR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</si>
  <si>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</si>
  <si>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</si>
  <si>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</si>
  <si>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</si>
  <si>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</si>
  <si>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</si>
  <si>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</si>
  <si>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</si>
  <si>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</si>
  <si>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</si>
  <si>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</si>
  <si>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</si>
  <si>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</si>
  <si>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</si>
  <si>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</si>
  <si>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</si>
  <si>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200</t>
  </si>
  <si>
    <t>210</t>
  </si>
  <si>
    <t>220</t>
  </si>
  <si>
    <t>230</t>
  </si>
  <si>
    <t>240</t>
  </si>
  <si>
    <t>250</t>
  </si>
  <si>
    <t>260</t>
  </si>
  <si>
    <t>270</t>
  </si>
  <si>
    <t>280</t>
  </si>
  <si>
    <t>290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</si>
  <si>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</si>
  <si>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</si>
  <si>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</si>
  <si>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</si>
  <si>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</si>
  <si>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</si>
  <si>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</si>
  <si>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</si>
  <si>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</si>
  <si>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</si>
  <si>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</si>
  <si>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</si>
  <si>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</si>
  <si>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430</t>
  </si>
  <si>
    <t>440</t>
  </si>
  <si>
    <t>450</t>
  </si>
  <si>
    <t>460</t>
  </si>
  <si>
    <t>470</t>
  </si>
  <si>
    <t>480</t>
  </si>
  <si>
    <t>490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</si>
  <si>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</si>
  <si>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</si>
  <si>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</si>
  <si>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</si>
  <si>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</si>
  <si>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</si>
  <si>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</si>
  <si>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</si>
  <si>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</si>
  <si>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</si>
  <si>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620</t>
  </si>
  <si>
    <t>660</t>
  </si>
  <si>
    <t>670</t>
  </si>
  <si>
    <t>680</t>
  </si>
  <si>
    <t>690</t>
  </si>
  <si>
    <t>700</t>
  </si>
  <si>
    <t>710</t>
  </si>
  <si>
    <t>720</t>
  </si>
  <si>
    <t>730</t>
  </si>
  <si>
    <t>740</t>
  </si>
  <si>
    <t>750</t>
  </si>
  <si>
    <t>760</t>
  </si>
  <si>
    <t>770</t>
  </si>
  <si>
    <t>780</t>
  </si>
  <si>
    <t>790</t>
  </si>
  <si>
    <t>800</t>
  </si>
  <si>
    <t>810</t>
  </si>
  <si>
    <t>840</t>
  </si>
  <si>
    <t>880</t>
  </si>
  <si>
    <t>890</t>
  </si>
  <si>
    <t>900</t>
  </si>
  <si>
    <t>910</t>
  </si>
  <si>
    <t>920</t>
  </si>
  <si>
    <t>930</t>
  </si>
  <si>
    <t>940</t>
  </si>
  <si>
    <t>950</t>
  </si>
  <si>
    <t>960</t>
  </si>
  <si>
    <t>970</t>
  </si>
  <si>
    <t>Capital instruments eligible as CET1 Capital</t>
  </si>
  <si>
    <t>(-) Direct holdings of CET1 instruments</t>
  </si>
  <si>
    <t>(-) Indirect holdings of CET1 instruments</t>
  </si>
  <si>
    <t>Transitional adjustments due to grandfathered CET1 Capital instruments</t>
  </si>
  <si>
    <t>Minority interest given recognition in CET1 capital</t>
  </si>
  <si>
    <t>Adjustments to CET1 due to prudential filters</t>
  </si>
  <si>
    <t>(-)Defined benefit pension fund assets gross amount</t>
  </si>
  <si>
    <t>(-) Reciprocal cross holdings in CET1 Capital</t>
  </si>
  <si>
    <t>(-) Securitisation positions which can alternatively be subject to a 1.250% risk weight</t>
  </si>
  <si>
    <t>(-) Deductible deferred tax assets that rely on future profitability and arise from temporary differences</t>
  </si>
  <si>
    <t>Capital instruments eligible as AT1 Capital</t>
  </si>
  <si>
    <t>Other transitional adjustments to CET1 Capital</t>
  </si>
  <si>
    <t>(-) Direct holdings of AT1 instruments</t>
  </si>
  <si>
    <t>(-) Indirect holdings of AT1 instruments</t>
  </si>
  <si>
    <t>Transitional adjustments due to grandfathered AT1 Capital instruments</t>
  </si>
  <si>
    <t>Instruments issued by subsidiaries that are given recognition in AT1 Capital</t>
  </si>
  <si>
    <t>Transitional adjustments due to additional recognition in AT1 Capital of instruments issued by subsidiaries</t>
  </si>
  <si>
    <t>(-) Reciprocal cross holdings in AT1 Capital</t>
  </si>
  <si>
    <t>Other transitional adjustments to AT1 Capital</t>
  </si>
  <si>
    <t>Excess of deduction from AT1 items over AT1 Capital (deducted in CET1)</t>
  </si>
  <si>
    <t>(-) Direct holdings of T2 instruments</t>
  </si>
  <si>
    <t>(-) Indirect holdings of T2 instruments</t>
  </si>
  <si>
    <t>Instruments issued by subsidiaries that are given recognition in T2 Capital</t>
  </si>
  <si>
    <t>Transitional adjustments due to additional recognition in T2 Capital of instruments issued by subsidiaries</t>
  </si>
  <si>
    <t>(-) Reciprocal cross holdings in T2 Capital</t>
  </si>
  <si>
    <t>Excess of deduction from T2 items over T2 Capital (deducted in AT1)</t>
  </si>
  <si>
    <t>Other transitional adjustments to T2 Capital</t>
  </si>
  <si>
    <t>1.1</t>
  </si>
  <si>
    <t>(-) Synthetic holdings of CET1 instruments</t>
  </si>
  <si>
    <t>(-) Actual or contingent obligations to purchase own CET1 instruments</t>
  </si>
  <si>
    <t>(-) Synthetic holdings of AT1 instruments</t>
  </si>
  <si>
    <t>(-) Actual or contingent obligations to purchase own AT1 instruments</t>
  </si>
  <si>
    <t>(-) Synthetic holdings of T2 instruments</t>
  </si>
  <si>
    <t>(-) Actual or contingent obligations to purchase own T2 instruments</t>
  </si>
  <si>
    <r>
      <t>(-) Own T2 instruments</t>
    </r>
    <r>
      <rPr>
        <sz val="11"/>
        <color indexed="17"/>
        <rFont val="Verdana"/>
        <family val="2"/>
      </rPr>
      <t/>
    </r>
  </si>
  <si>
    <t>(-) Own AT1 instruments</t>
  </si>
  <si>
    <t>(-) Own CET1 instruments</t>
  </si>
  <si>
    <t>(-) Positions in a basket for which an institution cannot determine the risk weight under the IRB approach, and can alternatively be subject to a 1.250% risk weight</t>
  </si>
  <si>
    <t>(-) Equity exposures under an internal models approach which can alternatively be subject to a 1.250% risk weight</t>
  </si>
  <si>
    <t>091</t>
  </si>
  <si>
    <t>092</t>
  </si>
  <si>
    <t>471</t>
  </si>
  <si>
    <t>472</t>
  </si>
  <si>
    <t>(-) CET1 instruments of financial sector entites where the institution does not have a significant investment</t>
  </si>
  <si>
    <t>(-) CET1 instruments of financial sector entities where the institution has a significant investment</t>
  </si>
  <si>
    <t>621</t>
  </si>
  <si>
    <t>622</t>
  </si>
  <si>
    <t>(-) AT1 instruments of financial sector entities where the institution does not have a significant investment</t>
  </si>
  <si>
    <t>(-) AT1 instruments of financial sector entities where the institution has a significant investment</t>
  </si>
  <si>
    <t>Capital instruments and subordinated loans eligible as T2 Capital</t>
  </si>
  <si>
    <t xml:space="preserve">Paid up capital instruments  and subordinated loans </t>
  </si>
  <si>
    <t>841</t>
  </si>
  <si>
    <t>842</t>
  </si>
  <si>
    <t xml:space="preserve">Transitional adjustments due to grandfathered T2 Capital instruments and subordinated loans </t>
  </si>
  <si>
    <t>(-) T2 instruments of financial sector entities where the institution does not have a significant investment</t>
  </si>
  <si>
    <t>(-) T2 instruments of financial sector entities where the institution has a significant investment</t>
  </si>
  <si>
    <t>(-) IRB shortfall of credit risk adjustments to expected losses</t>
  </si>
  <si>
    <t>(-) Qualifying holdings outside the financial sector which can alternatively be subject to a 1.250% risk weight</t>
  </si>
  <si>
    <t>(-) Free deliveries which can alternatively be subject to a 1.250% risk weight</t>
  </si>
  <si>
    <t xml:space="preserve">Paid up capital instruments </t>
  </si>
  <si>
    <t>Memorandum item: Capital instruments not eligible</t>
  </si>
  <si>
    <t>Based on OEM</t>
  </si>
  <si>
    <t>Memorandum item: Capital instruments and subordinated loans not eligible</t>
  </si>
  <si>
    <t>CET1 capital elements or deductions - other</t>
  </si>
  <si>
    <t>AT1 capital elements or deductions - other</t>
  </si>
  <si>
    <t>T2 capital elements or deductions - other</t>
  </si>
  <si>
    <t>Institutions</t>
  </si>
  <si>
    <t>Collective investments undertakings (CIU)</t>
  </si>
  <si>
    <t>Covered bonds</t>
  </si>
  <si>
    <t>Retail</t>
  </si>
  <si>
    <t>International Organisations</t>
  </si>
  <si>
    <t>Central governments or central banks</t>
  </si>
  <si>
    <t>CVA</t>
  </si>
  <si>
    <t>MKR SA COM</t>
  </si>
  <si>
    <t>TOTAL RISK EXPOSURE AMOUNT</t>
  </si>
  <si>
    <t>ORIGINAL EXPOSURE PRE CONVERSION FACTORS</t>
  </si>
  <si>
    <t>Cell linked to CA</t>
  </si>
  <si>
    <t>of which: SME</t>
  </si>
  <si>
    <t>MEMORANDUM ITEMS</t>
  </si>
  <si>
    <t>EXPOSURE VALUE</t>
  </si>
  <si>
    <t>Table 9.1 - Geographical breakdown of exposures by residence of the obligor (SA exposures)</t>
  </si>
  <si>
    <t xml:space="preserve">Country:                 </t>
  </si>
  <si>
    <t>Exposures in default</t>
  </si>
  <si>
    <t>Observed new defaults for the period</t>
  </si>
  <si>
    <t>Of which: write off</t>
  </si>
  <si>
    <t>Credit risk adjustments/write-offs for observed new defaults</t>
  </si>
  <si>
    <t>055</t>
  </si>
  <si>
    <t xml:space="preserve">Regional governments or local authorities </t>
  </si>
  <si>
    <t>Public sector entities</t>
  </si>
  <si>
    <t xml:space="preserve">Multilateral Development Banks </t>
  </si>
  <si>
    <t xml:space="preserve">Corporates </t>
  </si>
  <si>
    <t>Secured by mortgages on immovable property</t>
  </si>
  <si>
    <t>Items associated with particularly high risk</t>
  </si>
  <si>
    <t>Short-term claims on institutions and corporate</t>
  </si>
  <si>
    <t>Equity exposures</t>
  </si>
  <si>
    <t>Other exposures</t>
  </si>
  <si>
    <t>Total exposures</t>
  </si>
  <si>
    <t>RISK CAPITAL CHARGE
(%)</t>
  </si>
  <si>
    <t>OWN FUNDS REQUIREMENTS</t>
  </si>
  <si>
    <t>ALL POSITIONS</t>
  </si>
  <si>
    <t>NET POSITIONS</t>
  </si>
  <si>
    <t>POSITIONS SUBJECT TO CAPITAL CHARGE</t>
  </si>
  <si>
    <t>LONG</t>
  </si>
  <si>
    <t>SHORT</t>
  </si>
  <si>
    <t>Cell linked to CA2</t>
  </si>
  <si>
    <t>Derivatives</t>
  </si>
  <si>
    <t>Additional requirements for options (non-delta risks)</t>
  </si>
  <si>
    <t>Simplified method</t>
  </si>
  <si>
    <t>Delta plus approach - additional requirements for gamma risk</t>
  </si>
  <si>
    <t>Delta plus approach - additional requirements for vega risk</t>
  </si>
  <si>
    <t xml:space="preserve">Scenario matrix approach </t>
  </si>
  <si>
    <t>Other</t>
  </si>
  <si>
    <t>MARKET RISK: STANDARDISED APPROACHES FOR FOREIGN EXCHANGE RISK</t>
  </si>
  <si>
    <t>CURRENCY CODE</t>
  </si>
  <si>
    <t>POSITIONS SUBJECT TO CAPITAL CHARGE
(Including redistribution of unmatched positions in currencies subject to special treatment for matched positions)</t>
  </si>
  <si>
    <t>MATCHED</t>
  </si>
  <si>
    <t>TOTAL POSITIONS IN NON-REPORTING CURRENCIES</t>
  </si>
  <si>
    <t>Currencies closely correlated</t>
  </si>
  <si>
    <t>All other currencies (including CIUs treated as different currencies)</t>
  </si>
  <si>
    <t xml:space="preserve">Gold </t>
  </si>
  <si>
    <t>BREAKDOWN OF TOTAL POSITIONS (REPORTING CURRENCY INCLUDED) BY EXPOSURE TYPES</t>
  </si>
  <si>
    <t>Off-balance sheet items</t>
  </si>
  <si>
    <t>Memorandum items: CURRENCY POSITIONS</t>
  </si>
  <si>
    <t>Euro</t>
  </si>
  <si>
    <t>EUR</t>
  </si>
  <si>
    <t>ALL</t>
  </si>
  <si>
    <t>Argentine Peso</t>
  </si>
  <si>
    <t>ARS</t>
  </si>
  <si>
    <t>Australian Dollar</t>
  </si>
  <si>
    <t>AUD</t>
  </si>
  <si>
    <t>Brazilian Real</t>
  </si>
  <si>
    <t>BRL</t>
  </si>
  <si>
    <t>Bulgarian Lev</t>
  </si>
  <si>
    <t>BGN</t>
  </si>
  <si>
    <t>Canadian Dollar</t>
  </si>
  <si>
    <t>CAD</t>
  </si>
  <si>
    <t>Czech Koruna</t>
  </si>
  <si>
    <t>CZK</t>
  </si>
  <si>
    <t>Danish Krone</t>
  </si>
  <si>
    <t>DKK</t>
  </si>
  <si>
    <t>Egyptian Pound</t>
  </si>
  <si>
    <t>EGP</t>
  </si>
  <si>
    <t>GBP</t>
  </si>
  <si>
    <t>HUF</t>
  </si>
  <si>
    <t>JPY</t>
  </si>
  <si>
    <t>Latvian Lats</t>
  </si>
  <si>
    <t>LVL</t>
  </si>
  <si>
    <t>Lithuanian Litas</t>
  </si>
  <si>
    <t>LTL</t>
  </si>
  <si>
    <t>MKD</t>
  </si>
  <si>
    <t>MXN</t>
  </si>
  <si>
    <t>PLN</t>
  </si>
  <si>
    <t>Rumanian Leu</t>
  </si>
  <si>
    <t>RON</t>
  </si>
  <si>
    <t>Russian Ruble</t>
  </si>
  <si>
    <t>RUB</t>
  </si>
  <si>
    <t>Serbian Dinar</t>
  </si>
  <si>
    <t>RSD</t>
  </si>
  <si>
    <t>Swedish Krona</t>
  </si>
  <si>
    <t>SEK</t>
  </si>
  <si>
    <t>Swiss Franc</t>
  </si>
  <si>
    <t>CHF</t>
  </si>
  <si>
    <t>Turkish Lira</t>
  </si>
  <si>
    <t>TRY</t>
  </si>
  <si>
    <t>UAH</t>
  </si>
  <si>
    <t>USD</t>
  </si>
  <si>
    <t>Iceland Krona</t>
  </si>
  <si>
    <t>ISK</t>
  </si>
  <si>
    <t>Norwegian Krone</t>
  </si>
  <si>
    <t>NOK</t>
  </si>
  <si>
    <t>TOTAL POSITIONS IN COMMODITIES</t>
  </si>
  <si>
    <t>Precious metals (except gold)</t>
  </si>
  <si>
    <t>Base metals</t>
  </si>
  <si>
    <t>Agricultural products (softs)</t>
  </si>
  <si>
    <t>Others</t>
  </si>
  <si>
    <t xml:space="preserve">              Of which energy products (oil, gas)</t>
  </si>
  <si>
    <t>Maturity ladder approach</t>
  </si>
  <si>
    <t>Extended maturity ladder approach</t>
  </si>
  <si>
    <t>Simplified approach: All positions</t>
  </si>
  <si>
    <t>VaR</t>
  </si>
  <si>
    <t>STRESSED VaR</t>
  </si>
  <si>
    <t>Mexican Peso</t>
  </si>
  <si>
    <t>BANKING ACTIVITIES</t>
  </si>
  <si>
    <t>RELEVANT INDICATOR</t>
  </si>
  <si>
    <t>LOANS AND ADVANCES
(IN CASE OF ASA APPLICATION)</t>
  </si>
  <si>
    <t>OWN FUNDS
REQUIREMENT</t>
  </si>
  <si>
    <t>Total operational risk exposure amount</t>
  </si>
  <si>
    <t>AMA MEMORANDUM ITEMS TO BE REPORTED IF APPLICABLE</t>
  </si>
  <si>
    <t>YEAR-3</t>
  </si>
  <si>
    <t>YEAR-2</t>
  </si>
  <si>
    <t>LAST YEAR</t>
  </si>
  <si>
    <t>OF WHICH:
DUE TO AN ALLOCATION MECHANISM</t>
  </si>
  <si>
    <t>OWN FUNDS REQUIREMENT BEFORE ALLEVIATION DUE TO EXPECTED LOSS, DIVERSIFICATION AND RISK MITIGATION TECHNIQUES</t>
  </si>
  <si>
    <t>(-) ALLEVIATION OF OWN FUNDS REQUIREMENT DUE TO THE EXPECTED LOSS CAPTURED IN BUSINESS PRACTICES</t>
  </si>
  <si>
    <t>(-) ALLEVIATION OF OWN FUNDS REQUIREMENT DUE TO DIVERSIFICATION</t>
  </si>
  <si>
    <t>(-) ALLEVIATION OF OWN FUNDS REQUIREMENT DUE TO RISK MITIGATION TECHNIQUES (INSURANCE AND OTHER RISK TRANSFER MECHANISMS)</t>
  </si>
  <si>
    <t>O71</t>
  </si>
  <si>
    <t>SUBJECT TO TSA:</t>
  </si>
  <si>
    <t>CORPORATE FINANCE (CF)</t>
  </si>
  <si>
    <t>TRADING AND SALES (TS)</t>
  </si>
  <si>
    <t>RETAIL BROKERAGE (RBr)</t>
  </si>
  <si>
    <t>COMMERCIAL BANKING (CB)</t>
  </si>
  <si>
    <t>RETAIL BANKING (RB)</t>
  </si>
  <si>
    <t>PAYMENT AND SETTLEMENT (PS)</t>
  </si>
  <si>
    <t>AGENCY SERVICES (AS)</t>
  </si>
  <si>
    <t>ASSET MANAGEMENT (AM)</t>
  </si>
  <si>
    <t>SUBJECT TO ASA:</t>
  </si>
  <si>
    <t>OPR Details</t>
  </si>
  <si>
    <t>OPERATIONAL RISK: GROSS LOSSES BY BUSINESS LINES AND EVENT TYPES IN THE LAST YEAR</t>
  </si>
  <si>
    <t>MAPPING OF LOSSES TO BUSINESS LINES</t>
  </si>
  <si>
    <t>EVENT TYPES</t>
  </si>
  <si>
    <t>TOTAL EVENT TYPES</t>
  </si>
  <si>
    <t>MEMORANDUM ITEM: THRESHOLD APPLIED IN DATA COLLECTION</t>
  </si>
  <si>
    <t>INTERNAL FRAUD</t>
  </si>
  <si>
    <t>EXTERNAL FRAUD</t>
  </si>
  <si>
    <t>EMPLOYMENT PRACTICES AND WORKPLACE SAFETY</t>
  </si>
  <si>
    <t>CLIENTS, PRODUCTS &amp; BUSINESS PRACTICES</t>
  </si>
  <si>
    <t>DAMAGE TO PHYSICAL ASSETS</t>
  </si>
  <si>
    <t>BUSINESS DISRUPTION AND SYSTEM FAILURES</t>
  </si>
  <si>
    <t>EXECUTION, DELIVERY &amp; PROCESS MANAGEMENT</t>
  </si>
  <si>
    <t xml:space="preserve">LOWEST </t>
  </si>
  <si>
    <t>HIGHEST</t>
  </si>
  <si>
    <r>
      <t xml:space="preserve">CORPORATE FINANCE </t>
    </r>
    <r>
      <rPr>
        <b/>
        <sz val="16"/>
        <rFont val="Verdana"/>
        <family val="2"/>
      </rPr>
      <t>[CF]</t>
    </r>
  </si>
  <si>
    <t>Number of events</t>
  </si>
  <si>
    <t>Total loss amount</t>
  </si>
  <si>
    <t>Maximum single loss</t>
  </si>
  <si>
    <t>Sum of the five largest losses</t>
  </si>
  <si>
    <r>
      <t xml:space="preserve">TRADING AND SALES </t>
    </r>
    <r>
      <rPr>
        <b/>
        <sz val="16"/>
        <rFont val="Verdana"/>
        <family val="2"/>
      </rPr>
      <t>[TS]</t>
    </r>
  </si>
  <si>
    <r>
      <t>RETAIL BROKERAGE</t>
    </r>
    <r>
      <rPr>
        <b/>
        <sz val="16"/>
        <rFont val="Verdana"/>
        <family val="2"/>
      </rPr>
      <t xml:space="preserve"> [RBr]</t>
    </r>
  </si>
  <si>
    <r>
      <t>COMMERCIAL BANKING</t>
    </r>
    <r>
      <rPr>
        <b/>
        <sz val="16"/>
        <rFont val="Verdana"/>
        <family val="2"/>
      </rPr>
      <t xml:space="preserve"> [CB]</t>
    </r>
  </si>
  <si>
    <r>
      <t xml:space="preserve">RETAIL BANKING </t>
    </r>
    <r>
      <rPr>
        <b/>
        <sz val="16"/>
        <rFont val="Verdana"/>
        <family val="2"/>
      </rPr>
      <t>[RB]</t>
    </r>
  </si>
  <si>
    <r>
      <t>PAYMENT AND SETTLEMENT</t>
    </r>
    <r>
      <rPr>
        <b/>
        <sz val="16"/>
        <rFont val="Verdana"/>
        <family val="2"/>
      </rPr>
      <t xml:space="preserve"> [PS]</t>
    </r>
  </si>
  <si>
    <r>
      <t>AGENCY SERVICES</t>
    </r>
    <r>
      <rPr>
        <b/>
        <sz val="16"/>
        <rFont val="Verdana"/>
        <family val="2"/>
      </rPr>
      <t xml:space="preserve"> [AS]</t>
    </r>
  </si>
  <si>
    <r>
      <t xml:space="preserve">ASSET MANAGEMENT </t>
    </r>
    <r>
      <rPr>
        <b/>
        <sz val="16"/>
        <rFont val="Verdana"/>
        <family val="2"/>
      </rPr>
      <t>[AM]</t>
    </r>
  </si>
  <si>
    <t>CORPORATE ITEMS  [CI]</t>
  </si>
  <si>
    <t>TOTAL BUSINESS LINES</t>
  </si>
  <si>
    <t>CREDIT VALUE ADJUSTMENT RISK</t>
  </si>
  <si>
    <t xml:space="preserve">of which:
 OTC Derivatives </t>
  </si>
  <si>
    <t>of which:
SFT</t>
  </si>
  <si>
    <t>OWN FUNDS 
REQUIREMENTS</t>
  </si>
  <si>
    <t>TOTAL RISK
 EXPOSURE AMOUNT</t>
  </si>
  <si>
    <t>Number of counterparties</t>
  </si>
  <si>
    <t>CVA RISK HEDGE NOTIONALS</t>
  </si>
  <si>
    <t>INCURRED CVA</t>
  </si>
  <si>
    <t>SINGLE NAME CDS</t>
  </si>
  <si>
    <t>INDEX CDS</t>
  </si>
  <si>
    <t>CVA risk total</t>
  </si>
  <si>
    <t>According to Advanced method</t>
  </si>
  <si>
    <t>According to Standardised method</t>
  </si>
  <si>
    <t>COREP TEMPLATES</t>
  </si>
  <si>
    <t>CA</t>
  </si>
  <si>
    <t>CA1</t>
  </si>
  <si>
    <t>CR</t>
  </si>
  <si>
    <t>CR GB 1</t>
  </si>
  <si>
    <t>OPERATIONAL RISK</t>
  </si>
  <si>
    <t>MKR</t>
  </si>
  <si>
    <t>MARKET RISK: STANDARDISED APPROACHES FOR COMMODITIES</t>
  </si>
  <si>
    <t>CAPITAL ADEQUACY</t>
  </si>
  <si>
    <t>MARKET RISK</t>
  </si>
  <si>
    <t>CREDIT RISK</t>
  </si>
  <si>
    <t>Name of the template /group of templates</t>
  </si>
  <si>
    <t>285</t>
  </si>
  <si>
    <t>Fair value gains and losses arising from the institution's own credit risk related to derivative liabilities</t>
  </si>
  <si>
    <t>524</t>
  </si>
  <si>
    <t>529</t>
  </si>
  <si>
    <t>744</t>
  </si>
  <si>
    <t>748</t>
  </si>
  <si>
    <t>974</t>
  </si>
  <si>
    <t>978</t>
  </si>
  <si>
    <t>RISK WEIGHTED EXPOSURE AMOUNT PRE SME-SUPPORTING FACTOR</t>
  </si>
  <si>
    <t>RISK WEIGHTED EXPOSURE AMOUNT AFTER SME-SUPPORTING FACTOR</t>
  </si>
  <si>
    <t>015</t>
  </si>
  <si>
    <t>TIER 1 CAPITAL</t>
  </si>
  <si>
    <t>1.1.1.1.2*</t>
  </si>
  <si>
    <t xml:space="preserve">(-) Excess of deduction from AT1 items over AT1 Capital </t>
  </si>
  <si>
    <t xml:space="preserve">of which: proxy was used to determine credit spread </t>
  </si>
  <si>
    <t>Other assets and liabilities other than off-balance sheet items and derivatives</t>
  </si>
  <si>
    <t xml:space="preserve"> </t>
  </si>
  <si>
    <t xml:space="preserve">080
</t>
  </si>
  <si>
    <t>(-) Additional deductions of AT1 Capital due to Article 3 CRR</t>
  </si>
  <si>
    <t>(-) Additional deductions of CET1 Capital due to Article 3 CRR</t>
  </si>
  <si>
    <t>(-) Additional deductions of T2 Capital due to Article 3 CRR</t>
  </si>
  <si>
    <t>Template number</t>
  </si>
  <si>
    <t>Link to {CA2;r640;c010}</t>
  </si>
  <si>
    <t>Link to {CA2;r650;c010}</t>
  </si>
  <si>
    <t>Link to {CA2;r660;c010}</t>
  </si>
  <si>
    <t>Link to {CA2;r670;c010}</t>
  </si>
  <si>
    <t>Rows</t>
  </si>
  <si>
    <r>
      <t>MULTIPLICATION FACTOR (m</t>
    </r>
    <r>
      <rPr>
        <b/>
        <vertAlign val="subscript"/>
        <sz val="10"/>
        <color indexed="8"/>
        <rFont val="Verdana"/>
        <family val="2"/>
      </rPr>
      <t>c</t>
    </r>
    <r>
      <rPr>
        <b/>
        <sz val="10"/>
        <rFont val="Verdana"/>
        <family val="2"/>
      </rPr>
      <t>) x AVERAGE OF PREVIOUS 60 WORKING DAYS (VaR</t>
    </r>
    <r>
      <rPr>
        <b/>
        <vertAlign val="subscript"/>
        <sz val="10"/>
        <color indexed="8"/>
        <rFont val="Verdana"/>
        <family val="2"/>
      </rPr>
      <t>avg</t>
    </r>
    <r>
      <rPr>
        <b/>
        <sz val="10"/>
        <rFont val="Verdana"/>
        <family val="2"/>
      </rPr>
      <t>)</t>
    </r>
  </si>
  <si>
    <r>
      <t>PREVIOUS DAY
(VaR</t>
    </r>
    <r>
      <rPr>
        <b/>
        <vertAlign val="subscript"/>
        <sz val="10"/>
        <color indexed="8"/>
        <rFont val="Verdana"/>
        <family val="2"/>
      </rPr>
      <t>t-1</t>
    </r>
    <r>
      <rPr>
        <b/>
        <sz val="10"/>
        <rFont val="Verdana"/>
        <family val="2"/>
      </rPr>
      <t>)</t>
    </r>
  </si>
  <si>
    <r>
      <t>MULTIPLICATION FACTOR (m</t>
    </r>
    <r>
      <rPr>
        <b/>
        <vertAlign val="subscript"/>
        <sz val="10"/>
        <color indexed="8"/>
        <rFont val="Verdana"/>
        <family val="2"/>
      </rPr>
      <t>s</t>
    </r>
    <r>
      <rPr>
        <b/>
        <sz val="10"/>
        <rFont val="Verdana"/>
        <family val="2"/>
      </rPr>
      <t>) x AVERAGE OF PREVIOUS 60 WORKING DAYS (SVaR</t>
    </r>
    <r>
      <rPr>
        <b/>
        <vertAlign val="subscript"/>
        <sz val="10"/>
        <color indexed="8"/>
        <rFont val="Verdana"/>
        <family val="2"/>
      </rPr>
      <t>avg</t>
    </r>
    <r>
      <rPr>
        <b/>
        <sz val="10"/>
        <rFont val="Verdana"/>
        <family val="2"/>
      </rPr>
      <t>)</t>
    </r>
  </si>
  <si>
    <r>
      <t>LATEST AVAILABLE (SVaR</t>
    </r>
    <r>
      <rPr>
        <b/>
        <vertAlign val="subscript"/>
        <sz val="10"/>
        <color indexed="8"/>
        <rFont val="Verdana"/>
        <family val="2"/>
      </rPr>
      <t>t-1</t>
    </r>
    <r>
      <rPr>
        <b/>
        <sz val="10"/>
        <rFont val="Verdana"/>
        <family val="2"/>
      </rPr>
      <t>)</t>
    </r>
  </si>
  <si>
    <t>C 22.00 - MARKET RISK: STANDARDISED APPROACHES FOR FOREIGN EXCHANGE RISK (MKR SA FX)</t>
  </si>
  <si>
    <t>C 17.00 - OPERATIONAL RISK: GROSS LOSSES BY BUSINESS LINES AND EVENT TYPES IN THE LAST YEAR (OPR Details)</t>
  </si>
  <si>
    <t>Template code</t>
  </si>
  <si>
    <t>C 01.00</t>
  </si>
  <si>
    <t>Short name</t>
  </si>
  <si>
    <t>C 16.00 - OPERATIONAL RISK (OPR)</t>
  </si>
  <si>
    <t>C 09.01 - GEOGRAPHICAL BREAKDOWN OF EXPOSURES BY RESIDENCE OF THE OBLIGOR: SA EXPOSURES (CR GB 1)</t>
  </si>
  <si>
    <t>075</t>
  </si>
  <si>
    <t>085</t>
  </si>
  <si>
    <t>095</t>
  </si>
  <si>
    <t>C 01.00 - OWN FUNDS (CA1)</t>
  </si>
  <si>
    <t>1.BANKING ACTIVITIES SUBJECT TO BASIC INDICATOR APPROACH (BIA)</t>
  </si>
  <si>
    <t>2. BANKING ACTIVITIES SUBJECT TO STANDARDISED (TSA) / ALTERNATIVE STANDARDISED (ASA) APPROACHES</t>
  </si>
  <si>
    <t xml:space="preserve">3. BANKING ACTIVITIES SUBJECT TO ADVANCED MEASUREMENT APPROACHES AMA </t>
  </si>
  <si>
    <t>C 09.01</t>
  </si>
  <si>
    <t>C 16.00</t>
  </si>
  <si>
    <t>C 17.00</t>
  </si>
  <si>
    <t>C 22.00</t>
  </si>
  <si>
    <t>C 23.00</t>
  </si>
  <si>
    <t>C 25.00</t>
  </si>
  <si>
    <t>Lek</t>
  </si>
  <si>
    <t>Pound Sterling</t>
  </si>
  <si>
    <t>Forint</t>
  </si>
  <si>
    <t>Yen</t>
  </si>
  <si>
    <t>Denar</t>
  </si>
  <si>
    <t>Zloty</t>
  </si>
  <si>
    <t>Hryvnia</t>
  </si>
  <si>
    <t>US Dollar</t>
  </si>
  <si>
    <t>(-) Excess of deduction from T2 items over T2 Capital</t>
  </si>
  <si>
    <r>
      <t>Annex I</t>
    </r>
    <r>
      <rPr>
        <b/>
        <sz val="10"/>
        <color indexed="8"/>
        <rFont val="Verdana"/>
        <family val="2"/>
      </rPr>
      <t xml:space="preserve"> - REPORTING ON OWN FUNDS AND OWN FUNDS REQUIREMENTS</t>
    </r>
  </si>
  <si>
    <t xml:space="preserve">               C 25.00 - CREDIT VALUE ADJUSTMENT RISK (CVA)</t>
  </si>
  <si>
    <t xml:space="preserve">      C 23.00 - MARKET RISK: STANDARDISED APPROACHES FOR COMMODITIES (MKR SA COM)</t>
  </si>
  <si>
    <t>(-) Amount exceeding the 17.65% threshold</t>
  </si>
  <si>
    <t>Hong Kong Dollar</t>
  </si>
  <si>
    <t>New Taiwan Dollar</t>
  </si>
  <si>
    <t>New Zealand Dollar</t>
  </si>
  <si>
    <t>Singapore Dollar</t>
  </si>
  <si>
    <t>Won</t>
  </si>
  <si>
    <t>Yuan Renminbi</t>
  </si>
  <si>
    <t>CNY</t>
  </si>
  <si>
    <t>KRW</t>
  </si>
  <si>
    <t>SGD</t>
  </si>
  <si>
    <t>NZD</t>
  </si>
  <si>
    <t>TWD</t>
  </si>
  <si>
    <t>HKD</t>
  </si>
  <si>
    <t>1.2.1.1*</t>
  </si>
  <si>
    <t>1.1.2.1.2*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</si>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</sst>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.00_-;\-* #,##0.00_-;_-* \-??_-;_-@_-"/>
  </numFmts>
  <fonts count="10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Verdana"/>
      <family val="2"/>
    </font>
    <font>
      <sz val="11"/>
      <name val="Verdana"/>
      <family val="2"/>
    </font>
    <font>
      <u/>
      <sz val="6.5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0"/>
      <color indexed="5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0"/>
      <color indexed="62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0"/>
      <color indexed="63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0"/>
      <color indexed="10"/>
      <name val="Arial"/>
      <family val="2"/>
    </font>
    <font>
      <sz val="8"/>
      <color indexed="8"/>
      <name val="Verdana"/>
      <family val="2"/>
    </font>
    <font>
      <sz val="9"/>
      <name val="Verdana"/>
      <family val="2"/>
    </font>
    <font>
      <sz val="11"/>
      <color indexed="10"/>
      <name val="Verdana"/>
      <family val="2"/>
    </font>
    <font>
      <b/>
      <u/>
      <sz val="11"/>
      <name val="Verdana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9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1"/>
      <color indexed="17"/>
      <name val="Verdana"/>
      <family val="2"/>
    </font>
    <font>
      <sz val="8"/>
      <name val="Verdana"/>
      <family val="2"/>
    </font>
    <font>
      <strike/>
      <sz val="11"/>
      <name val="Verdana"/>
      <family val="2"/>
    </font>
    <font>
      <sz val="10"/>
      <name val="Verdana"/>
      <family val="2"/>
    </font>
    <font>
      <b/>
      <sz val="14"/>
      <name val="Verdana"/>
      <family val="2"/>
    </font>
    <font>
      <b/>
      <sz val="16"/>
      <name val="Verdana"/>
      <family val="2"/>
    </font>
    <font>
      <b/>
      <sz val="20"/>
      <name val="Verdana"/>
      <family val="2"/>
    </font>
    <font>
      <sz val="12"/>
      <name val="Verdana"/>
      <family val="2"/>
    </font>
    <font>
      <b/>
      <sz val="22"/>
      <name val="Verdana"/>
      <family val="2"/>
    </font>
    <font>
      <sz val="18"/>
      <name val="Verdana"/>
      <family val="2"/>
    </font>
    <font>
      <b/>
      <sz val="10"/>
      <name val="Verdana"/>
      <family val="2"/>
    </font>
    <font>
      <sz val="20"/>
      <name val="Verdana"/>
      <family val="2"/>
    </font>
    <font>
      <b/>
      <sz val="18"/>
      <name val="Verdana"/>
      <family val="2"/>
    </font>
    <font>
      <b/>
      <sz val="8"/>
      <name val="Verdana"/>
      <family val="2"/>
    </font>
    <font>
      <u/>
      <sz val="8"/>
      <name val="Verdana"/>
      <family val="2"/>
    </font>
    <font>
      <b/>
      <u/>
      <sz val="8"/>
      <name val="Verdana"/>
      <family val="2"/>
    </font>
    <font>
      <b/>
      <sz val="12"/>
      <name val="Verdana"/>
      <family val="2"/>
    </font>
    <font>
      <sz val="12"/>
      <color indexed="10"/>
      <name val="Verdana"/>
      <family val="2"/>
    </font>
    <font>
      <strike/>
      <sz val="12"/>
      <name val="Verdana"/>
      <family val="2"/>
    </font>
    <font>
      <b/>
      <sz val="10"/>
      <color indexed="8"/>
      <name val="Verdana"/>
      <family val="2"/>
    </font>
    <font>
      <b/>
      <strike/>
      <sz val="14"/>
      <name val="Verdana"/>
      <family val="2"/>
    </font>
    <font>
      <b/>
      <u/>
      <sz val="18"/>
      <color indexed="12"/>
      <name val="Verdana"/>
      <family val="2"/>
    </font>
    <font>
      <i/>
      <u/>
      <sz val="12"/>
      <name val="Verdana"/>
      <family val="2"/>
    </font>
    <font>
      <b/>
      <u/>
      <sz val="14"/>
      <color indexed="12"/>
      <name val="Verdana"/>
      <family val="2"/>
    </font>
    <font>
      <i/>
      <sz val="8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sz val="12"/>
      <color theme="1"/>
      <name val="Verdana"/>
      <family val="2"/>
    </font>
    <font>
      <sz val="10"/>
      <color theme="1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6"/>
      <color theme="1"/>
      <name val="Verdana"/>
      <family val="2"/>
    </font>
    <font>
      <b/>
      <sz val="9"/>
      <name val="Verdana"/>
      <family val="2"/>
    </font>
    <font>
      <b/>
      <sz val="10"/>
      <color theme="1"/>
      <name val="Verdana"/>
      <family val="2"/>
    </font>
    <font>
      <b/>
      <vertAlign val="subscript"/>
      <sz val="10"/>
      <color indexed="8"/>
      <name val="Verdana"/>
      <family val="2"/>
    </font>
    <font>
      <b/>
      <sz val="11"/>
      <color theme="1"/>
      <name val="Verdana"/>
      <family val="2"/>
    </font>
    <font>
      <b/>
      <i/>
      <u/>
      <sz val="12"/>
      <name val="Verdana"/>
      <family val="2"/>
    </font>
    <font>
      <b/>
      <sz val="8"/>
      <color indexed="8"/>
      <name val="Verdana"/>
      <family val="2"/>
    </font>
    <font>
      <b/>
      <u/>
      <sz val="10"/>
      <color indexed="8"/>
      <name val="Verdana"/>
      <family val="2"/>
    </font>
    <font>
      <b/>
      <sz val="13"/>
      <name val="Verdana"/>
      <family val="2"/>
    </font>
    <font>
      <sz val="13"/>
      <name val="Verdana"/>
      <family val="2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lightUp">
        <fgColor indexed="2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36">
    <xf numFmtId="0" fontId="0" fillId="0" borderId="0"/>
    <xf numFmtId="0" fontId="8" fillId="2" borderId="0" applyNumberFormat="0" applyBorder="0" applyAlignment="0" applyProtection="0"/>
    <xf numFmtId="0" fontId="2" fillId="2" borderId="0" applyNumberFormat="0" applyBorder="0" applyAlignment="0" applyProtection="0"/>
    <xf numFmtId="0" fontId="1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4" borderId="0" applyNumberFormat="0" applyBorder="0" applyAlignment="0" applyProtection="0"/>
    <xf numFmtId="0" fontId="2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5" borderId="0" applyNumberFormat="0" applyBorder="0" applyAlignment="0" applyProtection="0"/>
    <xf numFmtId="0" fontId="2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6" borderId="0" applyNumberFormat="0" applyBorder="0" applyAlignment="0" applyProtection="0"/>
    <xf numFmtId="0" fontId="2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7" borderId="0" applyNumberFormat="0" applyBorder="0" applyAlignment="0" applyProtection="0"/>
    <xf numFmtId="0" fontId="2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8" fillId="8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9" borderId="0" applyNumberFormat="0" applyBorder="0" applyAlignment="0" applyProtection="0"/>
    <xf numFmtId="0" fontId="2" fillId="9" borderId="0" applyNumberFormat="0" applyBorder="0" applyAlignment="0" applyProtection="0"/>
    <xf numFmtId="0" fontId="1" fillId="9" borderId="0" applyNumberFormat="0" applyBorder="0" applyAlignment="0" applyProtection="0"/>
    <xf numFmtId="0" fontId="8" fillId="10" borderId="0" applyNumberFormat="0" applyBorder="0" applyAlignment="0" applyProtection="0"/>
    <xf numFmtId="0" fontId="2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5" borderId="0" applyNumberFormat="0" applyBorder="0" applyAlignment="0" applyProtection="0"/>
    <xf numFmtId="0" fontId="2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8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11" borderId="0" applyNumberFormat="0" applyBorder="0" applyAlignment="0" applyProtection="0"/>
    <xf numFmtId="0" fontId="2" fillId="11" borderId="0" applyNumberFormat="0" applyBorder="0" applyAlignment="0" applyProtection="0"/>
    <xf numFmtId="0" fontId="1" fillId="11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35" fillId="12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9" borderId="0" applyNumberFormat="0" applyBorder="0" applyAlignment="0" applyProtection="0"/>
    <xf numFmtId="0" fontId="36" fillId="3" borderId="0" applyNumberFormat="0" applyBorder="0" applyAlignment="0" applyProtection="0"/>
    <xf numFmtId="0" fontId="11" fillId="7" borderId="1" applyNumberFormat="0" applyAlignment="0" applyProtection="0"/>
    <xf numFmtId="0" fontId="22" fillId="4" borderId="0" applyNumberFormat="0" applyBorder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29" fillId="20" borderId="1" applyNumberFormat="0" applyAlignment="0" applyProtection="0"/>
    <xf numFmtId="0" fontId="17" fillId="21" borderId="2" applyNumberFormat="0" applyAlignment="0" applyProtection="0"/>
    <xf numFmtId="0" fontId="20" fillId="0" borderId="3" applyNumberFormat="0" applyFill="0" applyAlignment="0" applyProtection="0"/>
    <xf numFmtId="0" fontId="37" fillId="21" borderId="2" applyNumberFormat="0" applyAlignment="0" applyProtection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21" borderId="2" applyNumberFormat="0" applyAlignment="0" applyProtection="0"/>
    <xf numFmtId="0" fontId="16" fillId="0" borderId="0" applyNumberFormat="0" applyFill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8" fillId="4" borderId="0" applyNumberFormat="0" applyBorder="0" applyAlignment="0" applyProtection="0"/>
    <xf numFmtId="0" fontId="3" fillId="22" borderId="7" applyNumberFormat="0" applyFont="0" applyBorder="0" applyProtection="0">
      <alignment horizontal="center" vertical="center"/>
    </xf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3" fontId="3" fillId="23" borderId="7" applyFont="0" applyProtection="0">
      <alignment horizontal="right" vertical="center"/>
    </xf>
    <xf numFmtId="0" fontId="3" fillId="23" borderId="8" applyNumberFormat="0" applyFont="0" applyBorder="0" applyProtection="0">
      <alignment horizontal="left"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20" fillId="0" borderId="3" applyNumberFormat="0" applyFill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27" fillId="3" borderId="0" applyNumberFormat="0" applyBorder="0" applyAlignment="0" applyProtection="0"/>
    <xf numFmtId="0" fontId="21" fillId="7" borderId="1" applyNumberFormat="0" applyAlignment="0" applyProtection="0"/>
    <xf numFmtId="0" fontId="21" fillId="7" borderId="1" applyNumberFormat="0" applyAlignment="0" applyProtection="0"/>
    <xf numFmtId="3" fontId="3" fillId="24" borderId="7" applyFont="0">
      <alignment horizontal="right" vertical="center"/>
      <protection locked="0"/>
    </xf>
    <xf numFmtId="0" fontId="3" fillId="25" borderId="9" applyNumberFormat="0" applyFont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22" fillId="4" borderId="0" applyNumberFormat="0" applyBorder="0" applyAlignment="0" applyProtection="0"/>
    <xf numFmtId="0" fontId="23" fillId="20" borderId="10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42" fillId="0" borderId="3" applyNumberFormat="0" applyFill="0" applyAlignment="0" applyProtection="0"/>
    <xf numFmtId="0" fontId="24" fillId="0" borderId="0" applyNumberForma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43" fillId="2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1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71" fillId="0" borderId="0"/>
    <xf numFmtId="0" fontId="3" fillId="0" borderId="0"/>
    <xf numFmtId="0" fontId="1" fillId="0" borderId="0"/>
    <xf numFmtId="0" fontId="72" fillId="0" borderId="0"/>
    <xf numFmtId="0" fontId="45" fillId="0" borderId="0"/>
    <xf numFmtId="0" fontId="3" fillId="0" borderId="0"/>
    <xf numFmtId="0" fontId="7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5" borderId="9" applyNumberFormat="0" applyFont="0" applyAlignment="0" applyProtection="0"/>
    <xf numFmtId="0" fontId="3" fillId="25" borderId="9" applyNumberFormat="0" applyFont="0" applyAlignment="0" applyProtection="0"/>
    <xf numFmtId="0" fontId="25" fillId="0" borderId="11" applyNumberFormat="0" applyFill="0" applyAlignment="0" applyProtection="0"/>
    <xf numFmtId="0" fontId="26" fillId="20" borderId="10" applyNumberFormat="0" applyAlignment="0" applyProtection="0"/>
    <xf numFmtId="0" fontId="26" fillId="20" borderId="10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7" fillId="3" borderId="0" applyNumberFormat="0" applyBorder="0" applyAlignment="0" applyProtection="0"/>
    <xf numFmtId="0" fontId="23" fillId="20" borderId="10" applyNumberFormat="0" applyAlignment="0" applyProtection="0"/>
    <xf numFmtId="0" fontId="28" fillId="26" borderId="0" applyNumberFormat="0" applyBorder="0" applyAlignment="0" applyProtection="0"/>
    <xf numFmtId="3" fontId="3" fillId="27" borderId="7" applyFont="0">
      <alignment horizontal="right"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29" fillId="20" borderId="1" applyNumberFormat="0" applyAlignment="0" applyProtection="0"/>
    <xf numFmtId="0" fontId="1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44" fillId="0" borderId="11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76" applyNumberFormat="0" applyFill="0" applyAlignment="0" applyProtection="0"/>
    <xf numFmtId="0" fontId="79" fillId="0" borderId="77" applyNumberFormat="0" applyFill="0" applyAlignment="0" applyProtection="0"/>
    <xf numFmtId="0" fontId="80" fillId="0" borderId="78" applyNumberFormat="0" applyFill="0" applyAlignment="0" applyProtection="0"/>
    <xf numFmtId="0" fontId="80" fillId="0" borderId="0" applyNumberFormat="0" applyFill="0" applyBorder="0" applyAlignment="0" applyProtection="0"/>
    <xf numFmtId="0" fontId="81" fillId="34" borderId="0" applyNumberFormat="0" applyBorder="0" applyAlignment="0" applyProtection="0"/>
    <xf numFmtId="0" fontId="82" fillId="35" borderId="0" applyNumberFormat="0" applyBorder="0" applyAlignment="0" applyProtection="0"/>
    <xf numFmtId="0" fontId="83" fillId="36" borderId="79" applyNumberFormat="0" applyAlignment="0" applyProtection="0"/>
    <xf numFmtId="0" fontId="84" fillId="37" borderId="80" applyNumberFormat="0" applyAlignment="0" applyProtection="0"/>
    <xf numFmtId="0" fontId="85" fillId="37" borderId="79" applyNumberFormat="0" applyAlignment="0" applyProtection="0"/>
    <xf numFmtId="0" fontId="86" fillId="0" borderId="81" applyNumberFormat="0" applyFill="0" applyAlignment="0" applyProtection="0"/>
    <xf numFmtId="0" fontId="87" fillId="38" borderId="82" applyNumberFormat="0" applyAlignment="0" applyProtection="0"/>
    <xf numFmtId="0" fontId="88" fillId="0" borderId="0" applyNumberFormat="0" applyFill="0" applyBorder="0" applyAlignment="0" applyProtection="0"/>
    <xf numFmtId="0" fontId="71" fillId="39" borderId="83" applyNumberFormat="0" applyFont="0" applyAlignment="0" applyProtection="0"/>
    <xf numFmtId="0" fontId="89" fillId="0" borderId="0" applyNumberFormat="0" applyFill="0" applyBorder="0" applyAlignment="0" applyProtection="0"/>
    <xf numFmtId="0" fontId="90" fillId="40" borderId="0" applyNumberFormat="0" applyBorder="0" applyAlignment="0" applyProtection="0"/>
    <xf numFmtId="0" fontId="90" fillId="41" borderId="0" applyNumberFormat="0" applyBorder="0" applyAlignment="0" applyProtection="0"/>
    <xf numFmtId="0" fontId="91" fillId="42" borderId="0" applyNumberFormat="0" applyBorder="0" applyAlignment="0" applyProtection="0"/>
    <xf numFmtId="0" fontId="90" fillId="43" borderId="0" applyNumberFormat="0" applyBorder="0" applyAlignment="0" applyProtection="0"/>
    <xf numFmtId="0" fontId="90" fillId="44" borderId="0" applyNumberFormat="0" applyBorder="0" applyAlignment="0" applyProtection="0"/>
    <xf numFmtId="0" fontId="91" fillId="45" borderId="0" applyNumberFormat="0" applyBorder="0" applyAlignment="0" applyProtection="0"/>
    <xf numFmtId="0" fontId="90" fillId="46" borderId="0" applyNumberFormat="0" applyBorder="0" applyAlignment="0" applyProtection="0"/>
    <xf numFmtId="0" fontId="90" fillId="47" borderId="0" applyNumberFormat="0" applyBorder="0" applyAlignment="0" applyProtection="0"/>
    <xf numFmtId="0" fontId="91" fillId="48" borderId="0" applyNumberFormat="0" applyBorder="0" applyAlignment="0" applyProtection="0"/>
    <xf numFmtId="0" fontId="90" fillId="49" borderId="0" applyNumberFormat="0" applyBorder="0" applyAlignment="0" applyProtection="0"/>
    <xf numFmtId="0" fontId="90" fillId="50" borderId="0" applyNumberFormat="0" applyBorder="0" applyAlignment="0" applyProtection="0"/>
    <xf numFmtId="0" fontId="91" fillId="51" borderId="0" applyNumberFormat="0" applyBorder="0" applyAlignment="0" applyProtection="0"/>
    <xf numFmtId="0" fontId="90" fillId="52" borderId="0" applyNumberFormat="0" applyBorder="0" applyAlignment="0" applyProtection="0"/>
    <xf numFmtId="0" fontId="90" fillId="53" borderId="0" applyNumberFormat="0" applyBorder="0" applyAlignment="0" applyProtection="0"/>
    <xf numFmtId="0" fontId="91" fillId="54" borderId="0" applyNumberFormat="0" applyBorder="0" applyAlignment="0" applyProtection="0"/>
    <xf numFmtId="0" fontId="90" fillId="55" borderId="0" applyNumberFormat="0" applyBorder="0" applyAlignment="0" applyProtection="0"/>
    <xf numFmtId="0" fontId="90" fillId="56" borderId="0" applyNumberFormat="0" applyBorder="0" applyAlignment="0" applyProtection="0"/>
    <xf numFmtId="0" fontId="91" fillId="57" borderId="0" applyNumberFormat="0" applyBorder="0" applyAlignment="0" applyProtection="0"/>
  </cellStyleXfs>
  <cellXfs count="608">
    <xf numFmtId="0" fontId="0" fillId="0" borderId="0" xfId="0"/>
    <xf numFmtId="0" fontId="99" fillId="0" borderId="0" xfId="150" applyFont="1" applyBorder="1" applyAlignment="1" applyProtection="1">
      <alignment horizontal="left" vertical="center"/>
    </xf>
    <xf numFmtId="0" fontId="98" fillId="0" borderId="0" xfId="150" applyFont="1" applyBorder="1" applyAlignment="1" applyProtection="1">
      <alignment horizontal="left" vertical="center"/>
    </xf>
    <xf numFmtId="0" fontId="31" fillId="0" borderId="0" xfId="150" applyFont="1" applyBorder="1" applyAlignment="1" applyProtection="1">
      <alignment horizontal="left" vertical="center"/>
    </xf>
    <xf numFmtId="0" fontId="59" fillId="33" borderId="17" xfId="150" applyFont="1" applyFill="1" applyBorder="1" applyAlignment="1" applyProtection="1">
      <alignment horizontal="center" vertical="center" wrapText="1"/>
    </xf>
    <xf numFmtId="0" fontId="59" fillId="33" borderId="34" xfId="150" applyFont="1" applyFill="1" applyBorder="1" applyAlignment="1" applyProtection="1">
      <alignment horizontal="center" vertical="center"/>
    </xf>
    <xf numFmtId="0" fontId="59" fillId="33" borderId="7" xfId="150" applyFont="1" applyFill="1" applyBorder="1" applyAlignment="1" applyProtection="1">
      <alignment horizontal="center" vertical="center" wrapText="1"/>
    </xf>
    <xf numFmtId="0" fontId="59" fillId="33" borderId="30" xfId="150" applyFont="1" applyFill="1" applyBorder="1" applyAlignment="1" applyProtection="1">
      <alignment horizontal="left" vertical="center"/>
    </xf>
    <xf numFmtId="0" fontId="59" fillId="33" borderId="7" xfId="150" applyFont="1" applyFill="1" applyBorder="1" applyAlignment="1" applyProtection="1">
      <alignment horizontal="left" vertical="center"/>
    </xf>
    <xf numFmtId="0" fontId="31" fillId="0" borderId="12" xfId="150" applyFont="1" applyBorder="1" applyAlignment="1" applyProtection="1">
      <alignment horizontal="center" vertical="center"/>
    </xf>
    <xf numFmtId="0" fontId="31" fillId="0" borderId="12" xfId="150" applyFont="1" applyBorder="1" applyAlignment="1" applyProtection="1">
      <alignment horizontal="left" vertical="center"/>
    </xf>
    <xf numFmtId="0" fontId="47" fillId="0" borderId="12" xfId="150" applyFont="1" applyBorder="1" applyAlignment="1" applyProtection="1">
      <alignment horizontal="left" vertical="center"/>
    </xf>
    <xf numFmtId="0" fontId="31" fillId="0" borderId="37" xfId="150" applyFont="1" applyBorder="1" applyAlignment="1" applyProtection="1">
      <alignment horizontal="center" vertical="center"/>
    </xf>
    <xf numFmtId="0" fontId="70" fillId="0" borderId="37" xfId="150" applyFont="1" applyBorder="1" applyAlignment="1" applyProtection="1">
      <alignment horizontal="left" vertical="center" indent="1"/>
    </xf>
    <xf numFmtId="0" fontId="47" fillId="0" borderId="37" xfId="150" applyFont="1" applyBorder="1" applyAlignment="1" applyProtection="1">
      <alignment horizontal="left" vertical="center"/>
    </xf>
    <xf numFmtId="0" fontId="47" fillId="0" borderId="37" xfId="150" applyFont="1" applyBorder="1" applyAlignment="1" applyProtection="1">
      <alignment horizontal="center" vertical="center"/>
    </xf>
    <xf numFmtId="0" fontId="47" fillId="0" borderId="17" xfId="150" applyFont="1" applyBorder="1" applyAlignment="1" applyProtection="1">
      <alignment horizontal="center" vertical="center"/>
    </xf>
    <xf numFmtId="0" fontId="47" fillId="0" borderId="17" xfId="150" applyFont="1" applyBorder="1" applyAlignment="1" applyProtection="1">
      <alignment horizontal="left" vertical="center"/>
    </xf>
    <xf numFmtId="0" fontId="4" fillId="33" borderId="29" xfId="0" applyFont="1" applyFill="1" applyBorder="1" applyAlignment="1" applyProtection="1">
      <alignment horizontal="center" vertical="center" wrapText="1"/>
    </xf>
    <xf numFmtId="0" fontId="4" fillId="33" borderId="24" xfId="0" applyFont="1" applyFill="1" applyBorder="1" applyAlignment="1" applyProtection="1">
      <alignment horizontal="center" vertical="center" wrapText="1"/>
    </xf>
    <xf numFmtId="0" fontId="4" fillId="33" borderId="28" xfId="0" applyFont="1" applyFill="1" applyBorder="1" applyAlignment="1" applyProtection="1">
      <alignment horizontal="center" vertical="center" wrapText="1"/>
    </xf>
    <xf numFmtId="49" fontId="93" fillId="33" borderId="22" xfId="0" applyNumberFormat="1" applyFont="1" applyFill="1" applyBorder="1" applyAlignment="1" applyProtection="1">
      <alignment horizontal="center" vertical="center"/>
    </xf>
    <xf numFmtId="0" fontId="93" fillId="0" borderId="7" xfId="0" applyFont="1" applyFill="1" applyBorder="1" applyAlignment="1" applyProtection="1">
      <alignment horizontal="left" vertical="center" indent="1"/>
    </xf>
    <xf numFmtId="49" fontId="34" fillId="0" borderId="7" xfId="0" applyNumberFormat="1" applyFont="1" applyFill="1" applyBorder="1" applyAlignment="1" applyProtection="1">
      <alignment horizontal="left" vertical="center" wrapText="1"/>
    </xf>
    <xf numFmtId="49" fontId="93" fillId="0" borderId="7" xfId="0" applyNumberFormat="1" applyFont="1" applyFill="1" applyBorder="1" applyAlignment="1" applyProtection="1">
      <alignment horizontal="left" vertical="center" indent="1"/>
    </xf>
    <xf numFmtId="49" fontId="4" fillId="0" borderId="7" xfId="0" applyNumberFormat="1" applyFont="1" applyFill="1" applyBorder="1" applyAlignment="1" applyProtection="1">
      <alignment horizontal="left" vertical="center" wrapText="1"/>
    </xf>
    <xf numFmtId="0" fontId="4" fillId="0" borderId="7" xfId="0" applyFont="1" applyFill="1" applyBorder="1" applyAlignment="1" applyProtection="1">
      <alignment horizontal="left" vertical="center" wrapText="1"/>
    </xf>
    <xf numFmtId="0" fontId="32" fillId="0" borderId="7" xfId="0" applyFont="1" applyFill="1" applyBorder="1" applyAlignment="1" applyProtection="1">
      <alignment horizontal="left" vertical="center" indent="1"/>
    </xf>
    <xf numFmtId="0" fontId="5" fillId="0" borderId="7" xfId="0" applyFont="1" applyFill="1" applyBorder="1" applyAlignment="1" applyProtection="1">
      <alignment horizontal="left" vertical="center" wrapText="1" indent="1"/>
    </xf>
    <xf numFmtId="0" fontId="32" fillId="0" borderId="7" xfId="0" quotePrefix="1" applyFont="1" applyFill="1" applyBorder="1" applyAlignment="1" applyProtection="1">
      <alignment horizontal="left" vertical="center" indent="1"/>
    </xf>
    <xf numFmtId="0" fontId="5" fillId="0" borderId="7" xfId="0" applyFont="1" applyFill="1" applyBorder="1" applyAlignment="1" applyProtection="1">
      <alignment horizontal="left" vertical="center" wrapText="1" indent="2"/>
    </xf>
    <xf numFmtId="49" fontId="93" fillId="33" borderId="22" xfId="0" quotePrefix="1" applyNumberFormat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 wrapText="1"/>
    </xf>
    <xf numFmtId="49" fontId="93" fillId="33" borderId="13" xfId="0" quotePrefix="1" applyNumberFormat="1" applyFont="1" applyFill="1" applyBorder="1" applyAlignment="1" applyProtection="1">
      <alignment horizontal="center" vertical="center"/>
    </xf>
    <xf numFmtId="0" fontId="93" fillId="0" borderId="14" xfId="0" applyFont="1" applyFill="1" applyBorder="1" applyAlignment="1" applyProtection="1">
      <alignment horizontal="left" vertical="center" indent="1"/>
    </xf>
    <xf numFmtId="0" fontId="4" fillId="0" borderId="14" xfId="0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 wrapText="1"/>
    </xf>
    <xf numFmtId="0" fontId="50" fillId="32" borderId="0" xfId="0" applyFont="1" applyFill="1" applyBorder="1" applyAlignment="1" applyProtection="1">
      <alignment horizontal="left" vertical="center" wrapText="1" indent="2"/>
    </xf>
    <xf numFmtId="0" fontId="5" fillId="32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 wrapText="1"/>
    </xf>
    <xf numFmtId="0" fontId="7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7" fillId="0" borderId="0" xfId="0" applyFont="1" applyProtection="1">
      <protection locked="0"/>
    </xf>
    <xf numFmtId="0" fontId="61" fillId="0" borderId="0" xfId="0" applyFont="1" applyProtection="1">
      <protection locked="0"/>
    </xf>
    <xf numFmtId="0" fontId="60" fillId="0" borderId="0" xfId="0" applyFont="1" applyProtection="1">
      <protection locked="0"/>
    </xf>
    <xf numFmtId="0" fontId="47" fillId="0" borderId="7" xfId="0" applyFont="1" applyFill="1" applyBorder="1" applyProtection="1">
      <protection locked="0"/>
    </xf>
    <xf numFmtId="0" fontId="47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67" fillId="0" borderId="0" xfId="121" applyFont="1" applyAlignment="1" applyProtection="1">
      <protection locked="0"/>
    </xf>
    <xf numFmtId="0" fontId="49" fillId="0" borderId="0" xfId="173" applyFont="1" applyAlignment="1" applyProtection="1">
      <alignment wrapText="1"/>
      <protection locked="0"/>
    </xf>
    <xf numFmtId="0" fontId="49" fillId="0" borderId="0" xfId="173" applyFont="1" applyProtection="1">
      <protection locked="0"/>
    </xf>
    <xf numFmtId="0" fontId="57" fillId="0" borderId="0" xfId="173" applyFont="1" applyProtection="1">
      <protection locked="0"/>
    </xf>
    <xf numFmtId="0" fontId="56" fillId="0" borderId="0" xfId="173" applyFont="1" applyProtection="1">
      <protection locked="0"/>
    </xf>
    <xf numFmtId="0" fontId="62" fillId="0" borderId="0" xfId="173" applyFont="1" applyProtection="1">
      <protection locked="0"/>
    </xf>
    <xf numFmtId="0" fontId="49" fillId="0" borderId="0" xfId="173" applyFont="1" applyBorder="1" applyAlignment="1" applyProtection="1">
      <alignment wrapText="1"/>
      <protection locked="0"/>
    </xf>
    <xf numFmtId="0" fontId="49" fillId="0" borderId="0" xfId="173" applyFont="1" applyBorder="1" applyAlignment="1" applyProtection="1">
      <alignment horizontal="center" vertical="center" wrapText="1"/>
      <protection locked="0"/>
    </xf>
    <xf numFmtId="0" fontId="49" fillId="0" borderId="0" xfId="173" applyFont="1" applyBorder="1" applyProtection="1">
      <protection locked="0"/>
    </xf>
    <xf numFmtId="0" fontId="56" fillId="0" borderId="0" xfId="173" applyFont="1" applyBorder="1" applyAlignment="1" applyProtection="1">
      <protection locked="0"/>
    </xf>
    <xf numFmtId="0" fontId="69" fillId="0" borderId="0" xfId="121" applyFont="1" applyAlignment="1" applyProtection="1">
      <protection locked="0"/>
    </xf>
    <xf numFmtId="0" fontId="49" fillId="0" borderId="0" xfId="172" applyFont="1" applyAlignment="1" applyProtection="1">
      <alignment wrapText="1"/>
      <protection locked="0"/>
    </xf>
    <xf numFmtId="0" fontId="49" fillId="0" borderId="0" xfId="172" applyFont="1" applyProtection="1">
      <protection locked="0"/>
    </xf>
    <xf numFmtId="0" fontId="51" fillId="0" borderId="0" xfId="172" applyFont="1" applyAlignment="1" applyProtection="1">
      <alignment horizontal="centerContinuous" vertical="center" wrapText="1"/>
      <protection locked="0"/>
    </xf>
    <xf numFmtId="0" fontId="49" fillId="58" borderId="0" xfId="172" applyFont="1" applyFill="1" applyProtection="1">
      <protection locked="0"/>
    </xf>
    <xf numFmtId="0" fontId="49" fillId="0" borderId="0" xfId="158" applyFont="1" applyAlignment="1" applyProtection="1">
      <alignment horizontal="center"/>
      <protection locked="0"/>
    </xf>
    <xf numFmtId="0" fontId="49" fillId="0" borderId="0" xfId="158" applyFont="1" applyProtection="1">
      <protection locked="0"/>
    </xf>
    <xf numFmtId="0" fontId="54" fillId="0" borderId="0" xfId="158" applyFont="1" applyAlignment="1" applyProtection="1">
      <alignment horizontal="center"/>
      <protection locked="0"/>
    </xf>
    <xf numFmtId="0" fontId="54" fillId="0" borderId="0" xfId="158" applyFont="1" applyProtection="1">
      <protection locked="0"/>
    </xf>
    <xf numFmtId="0" fontId="62" fillId="0" borderId="0" xfId="158" applyFont="1" applyAlignment="1" applyProtection="1">
      <alignment horizontal="left" vertical="top"/>
      <protection locked="0"/>
    </xf>
    <xf numFmtId="0" fontId="53" fillId="0" borderId="0" xfId="158" applyFont="1" applyProtection="1">
      <protection locked="0"/>
    </xf>
    <xf numFmtId="0" fontId="62" fillId="0" borderId="0" xfId="158" applyFont="1" applyAlignment="1" applyProtection="1">
      <alignment horizontal="left" vertical="center"/>
      <protection locked="0"/>
    </xf>
    <xf numFmtId="0" fontId="53" fillId="0" borderId="0" xfId="158" applyFont="1" applyAlignment="1" applyProtection="1">
      <alignment horizontal="center"/>
      <protection locked="0"/>
    </xf>
    <xf numFmtId="0" fontId="49" fillId="0" borderId="0" xfId="158" applyFont="1" applyFill="1" applyBorder="1" applyAlignment="1" applyProtection="1">
      <alignment horizontal="center"/>
      <protection locked="0"/>
    </xf>
    <xf numFmtId="0" fontId="49" fillId="0" borderId="0" xfId="158" quotePrefix="1" applyFont="1" applyBorder="1" applyAlignment="1" applyProtection="1">
      <alignment horizontal="center"/>
      <protection locked="0"/>
    </xf>
    <xf numFmtId="0" fontId="49" fillId="0" borderId="0" xfId="158" quotePrefix="1" applyFont="1" applyBorder="1" applyAlignment="1" applyProtection="1">
      <alignment horizontal="center" wrapText="1"/>
      <protection locked="0"/>
    </xf>
    <xf numFmtId="0" fontId="49" fillId="0" borderId="0" xfId="158" applyFont="1" applyAlignment="1" applyProtection="1">
      <alignment wrapText="1"/>
      <protection locked="0"/>
    </xf>
    <xf numFmtId="0" fontId="49" fillId="0" borderId="0" xfId="158" applyFont="1" applyBorder="1" applyAlignment="1" applyProtection="1">
      <alignment horizontal="center"/>
      <protection locked="0"/>
    </xf>
    <xf numFmtId="0" fontId="76" fillId="0" borderId="0" xfId="0" applyFont="1" applyProtection="1">
      <protection locked="0"/>
    </xf>
    <xf numFmtId="0" fontId="49" fillId="0" borderId="0" xfId="158" applyFont="1" applyFill="1" applyProtection="1">
      <protection locked="0"/>
    </xf>
    <xf numFmtId="0" fontId="53" fillId="0" borderId="0" xfId="158" applyFont="1" applyFill="1" applyProtection="1">
      <protection locked="0"/>
    </xf>
    <xf numFmtId="0" fontId="101" fillId="0" borderId="0" xfId="158" applyFont="1" applyProtection="1">
      <protection locked="0"/>
    </xf>
    <xf numFmtId="0" fontId="50" fillId="0" borderId="0" xfId="158" applyFont="1" applyFill="1" applyAlignment="1" applyProtection="1">
      <alignment vertical="center"/>
      <protection locked="0"/>
    </xf>
    <xf numFmtId="0" fontId="5" fillId="0" borderId="0" xfId="158" applyFont="1" applyProtection="1">
      <protection locked="0"/>
    </xf>
    <xf numFmtId="0" fontId="53" fillId="0" borderId="0" xfId="158" applyFont="1" applyFill="1" applyAlignment="1" applyProtection="1">
      <alignment horizontal="center"/>
      <protection locked="0"/>
    </xf>
    <xf numFmtId="0" fontId="49" fillId="0" borderId="0" xfId="148" applyFont="1" applyProtection="1">
      <protection locked="0"/>
    </xf>
    <xf numFmtId="0" fontId="59" fillId="0" borderId="0" xfId="0" applyFont="1" applyAlignment="1" applyProtection="1">
      <alignment horizontal="right"/>
    </xf>
    <xf numFmtId="0" fontId="59" fillId="0" borderId="0" xfId="0" applyFont="1" applyProtection="1"/>
    <xf numFmtId="0" fontId="47" fillId="33" borderId="31" xfId="0" applyFont="1" applyFill="1" applyBorder="1" applyProtection="1"/>
    <xf numFmtId="0" fontId="47" fillId="33" borderId="34" xfId="0" applyFont="1" applyFill="1" applyBorder="1" applyProtection="1"/>
    <xf numFmtId="0" fontId="32" fillId="0" borderId="7" xfId="150" applyFont="1" applyFill="1" applyBorder="1" applyAlignment="1" applyProtection="1">
      <alignment horizontal="left" vertical="center" wrapText="1"/>
    </xf>
    <xf numFmtId="0" fontId="32" fillId="0" borderId="7" xfId="150" applyFont="1" applyFill="1" applyBorder="1" applyAlignment="1" applyProtection="1">
      <alignment horizontal="left" vertical="center" wrapText="1" indent="1"/>
    </xf>
    <xf numFmtId="0" fontId="93" fillId="0" borderId="7" xfId="150" applyFont="1" applyFill="1" applyBorder="1" applyAlignment="1" applyProtection="1">
      <alignment horizontal="left" vertical="center" wrapText="1"/>
    </xf>
    <xf numFmtId="0" fontId="47" fillId="33" borderId="39" xfId="0" applyFont="1" applyFill="1" applyBorder="1" applyProtection="1"/>
    <xf numFmtId="0" fontId="47" fillId="33" borderId="41" xfId="0" applyFont="1" applyFill="1" applyBorder="1" applyProtection="1"/>
    <xf numFmtId="0" fontId="47" fillId="33" borderId="7" xfId="0" applyFont="1" applyFill="1" applyBorder="1" applyAlignment="1" applyProtection="1">
      <alignment horizontal="center" vertical="center" wrapText="1"/>
    </xf>
    <xf numFmtId="49" fontId="47" fillId="33" borderId="7" xfId="0" applyNumberFormat="1" applyFont="1" applyFill="1" applyBorder="1" applyAlignment="1" applyProtection="1">
      <alignment horizontal="center" vertical="center" wrapText="1"/>
    </xf>
    <xf numFmtId="0" fontId="93" fillId="33" borderId="7" xfId="0" applyFont="1" applyFill="1" applyBorder="1" applyAlignment="1" applyProtection="1">
      <alignment horizontal="center" vertical="center" wrapText="1"/>
    </xf>
    <xf numFmtId="0" fontId="47" fillId="33" borderId="12" xfId="0" quotePrefix="1" applyFont="1" applyFill="1" applyBorder="1" applyAlignment="1" applyProtection="1">
      <alignment horizontal="center" vertical="center" wrapText="1"/>
    </xf>
    <xf numFmtId="0" fontId="47" fillId="31" borderId="91" xfId="0" applyFont="1" applyFill="1" applyBorder="1" applyProtection="1"/>
    <xf numFmtId="0" fontId="49" fillId="0" borderId="0" xfId="173" applyFont="1" applyProtection="1"/>
    <xf numFmtId="0" fontId="49" fillId="0" borderId="0" xfId="173" applyFont="1" applyAlignment="1" applyProtection="1">
      <alignment wrapText="1"/>
    </xf>
    <xf numFmtId="0" fontId="62" fillId="33" borderId="58" xfId="173" applyFont="1" applyFill="1" applyBorder="1" applyAlignment="1" applyProtection="1">
      <alignment horizontal="centerContinuous" vertical="center" wrapText="1"/>
    </xf>
    <xf numFmtId="0" fontId="62" fillId="33" borderId="48" xfId="173" applyFont="1" applyFill="1" applyBorder="1" applyAlignment="1" applyProtection="1">
      <alignment horizontal="centerContinuous" vertical="center" wrapText="1"/>
    </xf>
    <xf numFmtId="0" fontId="62" fillId="33" borderId="47" xfId="173" applyFont="1" applyFill="1" applyBorder="1" applyAlignment="1" applyProtection="1">
      <alignment horizontal="centerContinuous" vertical="center" wrapText="1"/>
    </xf>
    <xf numFmtId="49" fontId="62" fillId="33" borderId="7" xfId="173" applyNumberFormat="1" applyFont="1" applyFill="1" applyBorder="1" applyAlignment="1" applyProtection="1">
      <alignment horizontal="center" vertical="center" wrapText="1"/>
    </xf>
    <xf numFmtId="0" fontId="62" fillId="33" borderId="0" xfId="173" applyFont="1" applyFill="1" applyBorder="1" applyAlignment="1" applyProtection="1">
      <alignment horizontal="center" vertical="center" wrapText="1"/>
    </xf>
    <xf numFmtId="0" fontId="62" fillId="33" borderId="7" xfId="173" quotePrefix="1" applyFont="1" applyFill="1" applyBorder="1" applyAlignment="1" applyProtection="1">
      <alignment horizontal="center" vertical="center" wrapText="1"/>
    </xf>
    <xf numFmtId="0" fontId="62" fillId="33" borderId="30" xfId="173" applyFont="1" applyFill="1" applyBorder="1" applyAlignment="1" applyProtection="1">
      <alignment horizontal="center" vertical="center" wrapText="1"/>
    </xf>
    <xf numFmtId="0" fontId="62" fillId="33" borderId="7" xfId="173" applyFont="1" applyFill="1" applyBorder="1" applyAlignment="1" applyProtection="1">
      <alignment horizontal="center" vertical="center" wrapText="1"/>
    </xf>
    <xf numFmtId="0" fontId="62" fillId="33" borderId="18" xfId="173" applyFont="1" applyFill="1" applyBorder="1" applyAlignment="1" applyProtection="1">
      <alignment horizontal="center" vertical="center" wrapText="1"/>
    </xf>
    <xf numFmtId="0" fontId="53" fillId="33" borderId="22" xfId="173" applyFont="1" applyFill="1" applyBorder="1" applyAlignment="1" applyProtection="1">
      <alignment horizontal="center" vertical="center" wrapText="1"/>
    </xf>
    <xf numFmtId="0" fontId="62" fillId="0" borderId="34" xfId="173" applyFont="1" applyFill="1" applyBorder="1" applyAlignment="1" applyProtection="1">
      <alignment horizontal="left" vertical="center" wrapText="1"/>
    </xf>
    <xf numFmtId="0" fontId="62" fillId="0" borderId="31" xfId="173" applyFont="1" applyFill="1" applyBorder="1" applyAlignment="1" applyProtection="1">
      <alignment vertical="center" wrapText="1"/>
    </xf>
    <xf numFmtId="0" fontId="68" fillId="33" borderId="22" xfId="173" applyFont="1" applyFill="1" applyBorder="1" applyAlignment="1" applyProtection="1">
      <alignment horizontal="center" vertical="center" wrapText="1"/>
    </xf>
    <xf numFmtId="0" fontId="97" fillId="0" borderId="36" xfId="173" applyFont="1" applyFill="1" applyBorder="1" applyAlignment="1" applyProtection="1">
      <alignment horizontal="left" vertical="center" wrapText="1" indent="2"/>
    </xf>
    <xf numFmtId="0" fontId="53" fillId="0" borderId="36" xfId="173" applyFont="1" applyFill="1" applyBorder="1" applyAlignment="1" applyProtection="1">
      <alignment horizontal="left" vertical="center" wrapText="1" indent="2"/>
    </xf>
    <xf numFmtId="0" fontId="53" fillId="0" borderId="34" xfId="173" applyFont="1" applyFill="1" applyBorder="1" applyAlignment="1" applyProtection="1">
      <alignment horizontal="left" vertical="center" wrapText="1" indent="2"/>
    </xf>
    <xf numFmtId="0" fontId="53" fillId="33" borderId="13" xfId="173" applyFont="1" applyFill="1" applyBorder="1" applyAlignment="1" applyProtection="1">
      <alignment horizontal="center" vertical="center" wrapText="1"/>
    </xf>
    <xf numFmtId="0" fontId="62" fillId="0" borderId="35" xfId="173" applyFont="1" applyFill="1" applyBorder="1" applyAlignment="1" applyProtection="1">
      <alignment horizontal="left" vertical="center" wrapText="1"/>
    </xf>
    <xf numFmtId="0" fontId="53" fillId="28" borderId="87" xfId="173" applyFont="1" applyFill="1" applyBorder="1" applyAlignment="1" applyProtection="1">
      <alignment horizontal="center" vertical="center" wrapText="1"/>
    </xf>
    <xf numFmtId="0" fontId="53" fillId="28" borderId="90" xfId="173" applyFont="1" applyFill="1" applyBorder="1" applyAlignment="1" applyProtection="1">
      <alignment horizontal="center" vertical="center" wrapText="1"/>
    </xf>
    <xf numFmtId="0" fontId="53" fillId="28" borderId="84" xfId="173" applyFont="1" applyFill="1" applyBorder="1" applyAlignment="1" applyProtection="1">
      <alignment horizontal="center" vertical="center" wrapText="1"/>
    </xf>
    <xf numFmtId="0" fontId="53" fillId="28" borderId="91" xfId="173" applyFont="1" applyFill="1" applyBorder="1" applyAlignment="1" applyProtection="1">
      <alignment horizontal="center" vertical="center" wrapText="1"/>
    </xf>
    <xf numFmtId="0" fontId="53" fillId="28" borderId="104" xfId="173" applyFont="1" applyFill="1" applyBorder="1" applyAlignment="1" applyProtection="1">
      <alignment horizontal="center" vertical="center" wrapText="1"/>
    </xf>
    <xf numFmtId="0" fontId="53" fillId="28" borderId="91" xfId="173" applyFont="1" applyFill="1" applyBorder="1" applyProtection="1"/>
    <xf numFmtId="0" fontId="63" fillId="28" borderId="91" xfId="173" applyFont="1" applyFill="1" applyBorder="1" applyProtection="1"/>
    <xf numFmtId="0" fontId="53" fillId="28" borderId="84" xfId="173" applyFont="1" applyFill="1" applyBorder="1" applyAlignment="1" applyProtection="1">
      <alignment horizontal="center"/>
    </xf>
    <xf numFmtId="0" fontId="53" fillId="28" borderId="91" xfId="173" applyFont="1" applyFill="1" applyBorder="1" applyAlignment="1" applyProtection="1">
      <alignment horizontal="center"/>
    </xf>
    <xf numFmtId="0" fontId="53" fillId="28" borderId="110" xfId="173" applyFont="1" applyFill="1" applyBorder="1" applyProtection="1"/>
    <xf numFmtId="0" fontId="49" fillId="28" borderId="91" xfId="173" applyFont="1" applyFill="1" applyBorder="1" applyAlignment="1" applyProtection="1">
      <alignment wrapText="1"/>
    </xf>
    <xf numFmtId="0" fontId="49" fillId="28" borderId="101" xfId="173" applyFont="1" applyFill="1" applyBorder="1" applyAlignment="1" applyProtection="1">
      <alignment wrapText="1"/>
    </xf>
    <xf numFmtId="0" fontId="49" fillId="28" borderId="91" xfId="173" applyFont="1" applyFill="1" applyBorder="1" applyProtection="1"/>
    <xf numFmtId="0" fontId="49" fillId="28" borderId="101" xfId="173" applyFont="1" applyFill="1" applyBorder="1" applyProtection="1"/>
    <xf numFmtId="0" fontId="53" fillId="28" borderId="98" xfId="173" applyFont="1" applyFill="1" applyBorder="1" applyAlignment="1" applyProtection="1">
      <alignment horizontal="center"/>
    </xf>
    <xf numFmtId="0" fontId="49" fillId="28" borderId="98" xfId="173" applyFont="1" applyFill="1" applyBorder="1" applyProtection="1"/>
    <xf numFmtId="0" fontId="49" fillId="28" borderId="106" xfId="173" applyFont="1" applyFill="1" applyBorder="1" applyProtection="1"/>
    <xf numFmtId="0" fontId="49" fillId="28" borderId="104" xfId="173" quotePrefix="1" applyFont="1" applyFill="1" applyBorder="1" applyAlignment="1" applyProtection="1">
      <alignment wrapText="1"/>
    </xf>
    <xf numFmtId="0" fontId="49" fillId="28" borderId="104" xfId="173" applyFont="1" applyFill="1" applyBorder="1" applyAlignment="1" applyProtection="1">
      <alignment wrapText="1"/>
    </xf>
    <xf numFmtId="0" fontId="49" fillId="28" borderId="105" xfId="173" applyFont="1" applyFill="1" applyBorder="1" applyAlignment="1" applyProtection="1">
      <alignment wrapText="1"/>
    </xf>
    <xf numFmtId="0" fontId="49" fillId="28" borderId="90" xfId="173" applyFont="1" applyFill="1" applyBorder="1" applyAlignment="1" applyProtection="1">
      <alignment wrapText="1"/>
    </xf>
    <xf numFmtId="0" fontId="49" fillId="28" borderId="100" xfId="173" applyFont="1" applyFill="1" applyBorder="1" applyAlignment="1" applyProtection="1">
      <alignment wrapText="1"/>
    </xf>
    <xf numFmtId="0" fontId="49" fillId="0" borderId="0" xfId="172" applyFont="1" applyProtection="1"/>
    <xf numFmtId="0" fontId="49" fillId="0" borderId="0" xfId="172" applyFont="1" applyAlignment="1" applyProtection="1">
      <alignment wrapText="1"/>
    </xf>
    <xf numFmtId="0" fontId="4" fillId="33" borderId="67" xfId="172" applyFont="1" applyFill="1" applyBorder="1" applyAlignment="1" applyProtection="1">
      <alignment horizontal="center" vertical="center" wrapText="1"/>
    </xf>
    <xf numFmtId="0" fontId="4" fillId="33" borderId="31" xfId="172" applyFont="1" applyFill="1" applyBorder="1" applyAlignment="1" applyProtection="1">
      <alignment horizontal="center" vertical="center" wrapText="1"/>
    </xf>
    <xf numFmtId="0" fontId="4" fillId="33" borderId="12" xfId="172" applyFont="1" applyFill="1" applyBorder="1" applyAlignment="1" applyProtection="1">
      <alignment horizontal="center" vertical="center" wrapText="1"/>
    </xf>
    <xf numFmtId="0" fontId="4" fillId="33" borderId="37" xfId="172" applyFont="1" applyFill="1" applyBorder="1" applyAlignment="1" applyProtection="1">
      <alignment horizontal="center" vertical="center" wrapText="1"/>
    </xf>
    <xf numFmtId="0" fontId="4" fillId="33" borderId="7" xfId="172" applyFont="1" applyFill="1" applyBorder="1" applyAlignment="1" applyProtection="1">
      <alignment horizontal="center" vertical="center" wrapText="1"/>
    </xf>
    <xf numFmtId="0" fontId="4" fillId="33" borderId="18" xfId="172" applyFont="1" applyFill="1" applyBorder="1" applyAlignment="1" applyProtection="1">
      <alignment horizontal="center" vertical="center" wrapText="1"/>
    </xf>
    <xf numFmtId="0" fontId="49" fillId="33" borderId="25" xfId="172" quotePrefix="1" applyFont="1" applyFill="1" applyBorder="1" applyAlignment="1" applyProtection="1">
      <alignment horizontal="center" vertical="center" wrapText="1"/>
    </xf>
    <xf numFmtId="49" fontId="5" fillId="33" borderId="7" xfId="172" applyNumberFormat="1" applyFont="1" applyFill="1" applyBorder="1" applyAlignment="1" applyProtection="1">
      <alignment horizontal="center" vertical="center"/>
    </xf>
    <xf numFmtId="49" fontId="5" fillId="33" borderId="18" xfId="172" applyNumberFormat="1" applyFont="1" applyFill="1" applyBorder="1" applyAlignment="1" applyProtection="1">
      <alignment horizontal="center" vertical="center"/>
    </xf>
    <xf numFmtId="0" fontId="49" fillId="58" borderId="25" xfId="172" quotePrefix="1" applyFont="1" applyFill="1" applyBorder="1" applyAlignment="1" applyProtection="1">
      <alignment horizontal="center" vertical="center" wrapText="1"/>
    </xf>
    <xf numFmtId="0" fontId="49" fillId="33" borderId="26" xfId="172" quotePrefix="1" applyFont="1" applyFill="1" applyBorder="1" applyAlignment="1" applyProtection="1">
      <alignment horizontal="center" vertical="center" wrapText="1"/>
    </xf>
    <xf numFmtId="0" fontId="49" fillId="33" borderId="25" xfId="172" applyFont="1" applyFill="1" applyBorder="1" applyAlignment="1" applyProtection="1">
      <alignment horizontal="center" vertical="center" wrapText="1"/>
    </xf>
    <xf numFmtId="0" fontId="49" fillId="33" borderId="32" xfId="172" quotePrefix="1" applyFont="1" applyFill="1" applyBorder="1" applyAlignment="1" applyProtection="1">
      <alignment horizontal="center" vertical="center" wrapText="1"/>
    </xf>
    <xf numFmtId="0" fontId="49" fillId="33" borderId="25" xfId="172" applyFont="1" applyFill="1" applyBorder="1" applyAlignment="1" applyProtection="1">
      <alignment horizontal="center" vertical="center"/>
    </xf>
    <xf numFmtId="0" fontId="49" fillId="33" borderId="27" xfId="172" quotePrefix="1" applyFont="1" applyFill="1" applyBorder="1" applyAlignment="1" applyProtection="1">
      <alignment horizontal="center" vertical="center" wrapText="1"/>
    </xf>
    <xf numFmtId="0" fontId="49" fillId="28" borderId="69" xfId="172" applyFont="1" applyFill="1" applyBorder="1" applyProtection="1"/>
    <xf numFmtId="0" fontId="49" fillId="28" borderId="70" xfId="172" applyFont="1" applyFill="1" applyBorder="1" applyAlignment="1" applyProtection="1">
      <alignment horizontal="center"/>
    </xf>
    <xf numFmtId="0" fontId="49" fillId="28" borderId="36" xfId="172" applyFont="1" applyFill="1" applyBorder="1" applyAlignment="1" applyProtection="1">
      <alignment vertical="center" wrapText="1"/>
    </xf>
    <xf numFmtId="0" fontId="49" fillId="28" borderId="52" xfId="172" applyFont="1" applyFill="1" applyBorder="1" applyAlignment="1" applyProtection="1">
      <alignment horizontal="center"/>
    </xf>
    <xf numFmtId="0" fontId="49" fillId="28" borderId="34" xfId="172" applyFont="1" applyFill="1" applyBorder="1" applyAlignment="1" applyProtection="1">
      <alignment vertical="center" wrapText="1"/>
    </xf>
    <xf numFmtId="0" fontId="49" fillId="28" borderId="31" xfId="172" applyFont="1" applyFill="1" applyBorder="1" applyProtection="1"/>
    <xf numFmtId="0" fontId="49" fillId="28" borderId="65" xfId="172" applyFont="1" applyFill="1" applyBorder="1" applyProtection="1"/>
    <xf numFmtId="0" fontId="49" fillId="28" borderId="36" xfId="172" applyFont="1" applyFill="1" applyBorder="1" applyProtection="1"/>
    <xf numFmtId="0" fontId="49" fillId="28" borderId="52" xfId="172" applyFont="1" applyFill="1" applyBorder="1" applyProtection="1"/>
    <xf numFmtId="0" fontId="49" fillId="28" borderId="50" xfId="172" applyFont="1" applyFill="1" applyBorder="1" applyAlignment="1" applyProtection="1">
      <alignment vertical="center" wrapText="1"/>
    </xf>
    <xf numFmtId="0" fontId="49" fillId="28" borderId="56" xfId="172" applyFont="1" applyFill="1" applyBorder="1" applyAlignment="1" applyProtection="1">
      <alignment horizontal="center"/>
    </xf>
    <xf numFmtId="0" fontId="49" fillId="0" borderId="7" xfId="172" applyFont="1" applyFill="1" applyBorder="1" applyAlignment="1" applyProtection="1">
      <alignment vertical="center" wrapText="1"/>
    </xf>
    <xf numFmtId="0" fontId="49" fillId="0" borderId="12" xfId="172" applyFont="1" applyFill="1" applyBorder="1" applyAlignment="1" applyProtection="1">
      <alignment vertical="center" wrapText="1"/>
    </xf>
    <xf numFmtId="0" fontId="49" fillId="0" borderId="14" xfId="172" applyFont="1" applyFill="1" applyBorder="1" applyAlignment="1" applyProtection="1">
      <alignment vertical="center" wrapText="1"/>
    </xf>
    <xf numFmtId="0" fontId="49" fillId="58" borderId="7" xfId="172" applyFont="1" applyFill="1" applyBorder="1" applyAlignment="1" applyProtection="1">
      <alignment vertical="center" wrapText="1"/>
    </xf>
    <xf numFmtId="0" fontId="53" fillId="33" borderId="57" xfId="158" applyFont="1" applyFill="1" applyBorder="1" applyProtection="1"/>
    <xf numFmtId="0" fontId="53" fillId="33" borderId="0" xfId="158" applyFont="1" applyFill="1" applyBorder="1" applyProtection="1"/>
    <xf numFmtId="0" fontId="62" fillId="33" borderId="7" xfId="0" applyFont="1" applyFill="1" applyBorder="1" applyAlignment="1" applyProtection="1">
      <alignment horizontal="center" vertical="center"/>
    </xf>
    <xf numFmtId="0" fontId="62" fillId="33" borderId="41" xfId="158" applyFont="1" applyFill="1" applyBorder="1" applyAlignment="1" applyProtection="1">
      <alignment horizontal="center" vertical="center"/>
    </xf>
    <xf numFmtId="0" fontId="62" fillId="33" borderId="41" xfId="158" applyFont="1" applyFill="1" applyBorder="1" applyAlignment="1" applyProtection="1">
      <alignment horizontal="center" vertical="center" wrapText="1"/>
    </xf>
    <xf numFmtId="0" fontId="62" fillId="33" borderId="8" xfId="158" applyFont="1" applyFill="1" applyBorder="1" applyAlignment="1" applyProtection="1">
      <alignment horizontal="center" vertical="center" wrapText="1"/>
    </xf>
    <xf numFmtId="0" fontId="62" fillId="29" borderId="41" xfId="158" applyFont="1" applyFill="1" applyBorder="1" applyAlignment="1" applyProtection="1">
      <alignment horizontal="center" vertical="center" wrapText="1"/>
    </xf>
    <xf numFmtId="0" fontId="62" fillId="29" borderId="8" xfId="158" applyFont="1" applyFill="1" applyBorder="1" applyAlignment="1" applyProtection="1">
      <alignment horizontal="center" vertical="center" wrapText="1"/>
    </xf>
    <xf numFmtId="0" fontId="53" fillId="33" borderId="44" xfId="158" applyFont="1" applyFill="1" applyBorder="1" applyProtection="1"/>
    <xf numFmtId="49" fontId="49" fillId="33" borderId="7" xfId="158" quotePrefix="1" applyNumberFormat="1" applyFont="1" applyFill="1" applyBorder="1" applyAlignment="1" applyProtection="1">
      <alignment horizontal="center" vertical="center"/>
    </xf>
    <xf numFmtId="49" fontId="49" fillId="33" borderId="8" xfId="158" quotePrefix="1" applyNumberFormat="1" applyFont="1" applyFill="1" applyBorder="1" applyAlignment="1" applyProtection="1">
      <alignment horizontal="center" vertical="center"/>
    </xf>
    <xf numFmtId="49" fontId="49" fillId="33" borderId="66" xfId="158" applyNumberFormat="1" applyFont="1" applyFill="1" applyBorder="1" applyAlignment="1" applyProtection="1">
      <alignment horizontal="center" vertical="center"/>
    </xf>
    <xf numFmtId="0" fontId="49" fillId="33" borderId="22" xfId="158" quotePrefix="1" applyFont="1" applyFill="1" applyBorder="1" applyAlignment="1" applyProtection="1">
      <alignment horizontal="center" vertical="center"/>
    </xf>
    <xf numFmtId="0" fontId="62" fillId="0" borderId="8" xfId="158" applyFont="1" applyFill="1" applyBorder="1" applyAlignment="1" applyProtection="1">
      <alignment vertical="center"/>
    </xf>
    <xf numFmtId="0" fontId="53" fillId="0" borderId="42" xfId="158" applyFont="1" applyFill="1" applyBorder="1" applyAlignment="1" applyProtection="1">
      <alignment vertical="center"/>
    </xf>
    <xf numFmtId="0" fontId="53" fillId="0" borderId="30" xfId="158" applyFont="1" applyFill="1" applyBorder="1" applyAlignment="1" applyProtection="1">
      <alignment vertical="center"/>
    </xf>
    <xf numFmtId="49" fontId="49" fillId="33" borderId="22" xfId="158" applyNumberFormat="1" applyFont="1" applyFill="1" applyBorder="1" applyAlignment="1" applyProtection="1">
      <alignment horizontal="center" vertical="center"/>
    </xf>
    <xf numFmtId="0" fontId="53" fillId="0" borderId="8" xfId="148" applyFont="1" applyFill="1" applyBorder="1" applyAlignment="1" applyProtection="1">
      <alignment horizontal="left" vertical="center" indent="3"/>
    </xf>
    <xf numFmtId="16" fontId="53" fillId="0" borderId="42" xfId="148" quotePrefix="1" applyNumberFormat="1" applyFont="1" applyFill="1" applyBorder="1" applyAlignment="1" applyProtection="1">
      <alignment horizontal="left" vertical="center" indent="2"/>
    </xf>
    <xf numFmtId="0" fontId="53" fillId="0" borderId="42" xfId="148" applyFont="1" applyFill="1" applyBorder="1" applyAlignment="1" applyProtection="1">
      <alignment horizontal="left" vertical="center" indent="2"/>
    </xf>
    <xf numFmtId="0" fontId="64" fillId="0" borderId="30" xfId="148" applyFont="1" applyFill="1" applyBorder="1" applyAlignment="1" applyProtection="1">
      <alignment horizontal="left" vertical="center" indent="2"/>
    </xf>
    <xf numFmtId="49" fontId="49" fillId="33" borderId="22" xfId="158" applyNumberFormat="1" applyFont="1" applyFill="1" applyBorder="1" applyAlignment="1" applyProtection="1">
      <alignment horizontal="center" vertical="center" wrapText="1"/>
    </xf>
    <xf numFmtId="0" fontId="53" fillId="0" borderId="30" xfId="148" applyFont="1" applyFill="1" applyBorder="1" applyAlignment="1" applyProtection="1">
      <alignment horizontal="left" vertical="center" indent="2"/>
    </xf>
    <xf numFmtId="0" fontId="75" fillId="0" borderId="42" xfId="0" applyFont="1" applyBorder="1" applyAlignment="1" applyProtection="1">
      <alignment vertical="center"/>
    </xf>
    <xf numFmtId="0" fontId="75" fillId="0" borderId="30" xfId="0" applyFont="1" applyBorder="1" applyAlignment="1" applyProtection="1">
      <alignment vertical="center"/>
    </xf>
    <xf numFmtId="0" fontId="76" fillId="0" borderId="87" xfId="0" applyFont="1" applyBorder="1" applyAlignment="1" applyProtection="1">
      <alignment horizontal="center" vertical="center"/>
    </xf>
    <xf numFmtId="0" fontId="76" fillId="0" borderId="84" xfId="0" applyFont="1" applyBorder="1" applyAlignment="1" applyProtection="1">
      <alignment horizontal="center" vertical="center"/>
    </xf>
    <xf numFmtId="0" fontId="75" fillId="0" borderId="42" xfId="0" applyFont="1" applyFill="1" applyBorder="1" applyAlignment="1" applyProtection="1">
      <alignment vertical="center"/>
    </xf>
    <xf numFmtId="49" fontId="1" fillId="33" borderId="7" xfId="184" applyNumberFormat="1" applyFont="1" applyFill="1" applyBorder="1" applyAlignment="1" applyProtection="1">
      <alignment horizontal="center" vertical="top" wrapText="1"/>
    </xf>
    <xf numFmtId="0" fontId="62" fillId="0" borderId="39" xfId="158" applyFont="1" applyFill="1" applyBorder="1" applyAlignment="1" applyProtection="1">
      <alignment vertical="center"/>
    </xf>
    <xf numFmtId="0" fontId="75" fillId="0" borderId="43" xfId="0" applyFont="1" applyFill="1" applyBorder="1" applyAlignment="1" applyProtection="1">
      <alignment vertical="center"/>
    </xf>
    <xf numFmtId="0" fontId="75" fillId="0" borderId="43" xfId="0" applyFont="1" applyBorder="1" applyAlignment="1" applyProtection="1">
      <alignment vertical="center"/>
    </xf>
    <xf numFmtId="0" fontId="53" fillId="0" borderId="31" xfId="158" applyFont="1" applyFill="1" applyBorder="1" applyAlignment="1" applyProtection="1">
      <alignment vertical="center"/>
    </xf>
    <xf numFmtId="0" fontId="76" fillId="0" borderId="86" xfId="0" applyFont="1" applyFill="1" applyBorder="1" applyAlignment="1" applyProtection="1">
      <alignment horizontal="center" vertical="center"/>
    </xf>
    <xf numFmtId="0" fontId="49" fillId="33" borderId="13" xfId="158" quotePrefix="1" applyFont="1" applyFill="1" applyBorder="1" applyAlignment="1" applyProtection="1">
      <alignment horizontal="center" vertical="center"/>
    </xf>
    <xf numFmtId="0" fontId="62" fillId="0" borderId="40" xfId="158" applyFont="1" applyFill="1" applyBorder="1" applyAlignment="1" applyProtection="1">
      <alignment vertical="center"/>
    </xf>
    <xf numFmtId="0" fontId="53" fillId="0" borderId="59" xfId="171" applyFont="1" applyFill="1" applyBorder="1" applyAlignment="1" applyProtection="1">
      <alignment horizontal="left" vertical="center"/>
    </xf>
    <xf numFmtId="0" fontId="49" fillId="0" borderId="59" xfId="171" applyFont="1" applyFill="1" applyBorder="1" applyAlignment="1" applyProtection="1">
      <alignment horizontal="left" vertical="center" wrapText="1"/>
    </xf>
    <xf numFmtId="0" fontId="49" fillId="0" borderId="35" xfId="158" applyFont="1" applyFill="1" applyBorder="1" applyAlignment="1" applyProtection="1">
      <alignment vertical="center"/>
    </xf>
    <xf numFmtId="0" fontId="53" fillId="30" borderId="91" xfId="158" applyFont="1" applyFill="1" applyBorder="1" applyAlignment="1" applyProtection="1">
      <alignment vertical="center"/>
    </xf>
    <xf numFmtId="0" fontId="53" fillId="30" borderId="91" xfId="158" applyFont="1" applyFill="1" applyBorder="1" applyAlignment="1" applyProtection="1">
      <alignment horizontal="center" vertical="center"/>
    </xf>
    <xf numFmtId="0" fontId="53" fillId="30" borderId="91" xfId="158" applyFont="1" applyFill="1" applyBorder="1" applyAlignment="1" applyProtection="1">
      <alignment horizontal="center" vertical="center" wrapText="1"/>
    </xf>
    <xf numFmtId="0" fontId="63" fillId="30" borderId="91" xfId="158" applyFont="1" applyFill="1" applyBorder="1" applyAlignment="1" applyProtection="1">
      <alignment horizontal="center" vertical="center" wrapText="1"/>
    </xf>
    <xf numFmtId="0" fontId="53" fillId="30" borderId="98" xfId="158" applyFont="1" applyFill="1" applyBorder="1" applyAlignment="1" applyProtection="1">
      <alignment horizontal="center" vertical="center" wrapText="1"/>
    </xf>
    <xf numFmtId="0" fontId="63" fillId="30" borderId="98" xfId="158" applyFont="1" applyFill="1" applyBorder="1" applyAlignment="1" applyProtection="1">
      <alignment horizontal="center" vertical="center" wrapText="1"/>
    </xf>
    <xf numFmtId="49" fontId="53" fillId="30" borderId="90" xfId="158" applyNumberFormat="1" applyFont="1" applyFill="1" applyBorder="1" applyAlignment="1" applyProtection="1">
      <alignment horizontal="center"/>
    </xf>
    <xf numFmtId="49" fontId="53" fillId="30" borderId="91" xfId="158" applyNumberFormat="1" applyFont="1" applyFill="1" applyBorder="1" applyAlignment="1" applyProtection="1">
      <alignment horizontal="center"/>
    </xf>
    <xf numFmtId="49" fontId="53" fillId="30" borderId="98" xfId="158" applyNumberFormat="1" applyFont="1" applyFill="1" applyBorder="1" applyAlignment="1" applyProtection="1">
      <alignment horizontal="center"/>
    </xf>
    <xf numFmtId="0" fontId="53" fillId="30" borderId="90" xfId="158" applyFont="1" applyFill="1" applyBorder="1" applyAlignment="1" applyProtection="1">
      <alignment horizontal="center" vertical="center"/>
    </xf>
    <xf numFmtId="0" fontId="53" fillId="30" borderId="96" xfId="158" applyFont="1" applyFill="1" applyBorder="1" applyAlignment="1" applyProtection="1">
      <alignment vertical="center"/>
    </xf>
    <xf numFmtId="0" fontId="53" fillId="30" borderId="96" xfId="158" applyFont="1" applyFill="1" applyBorder="1" applyAlignment="1" applyProtection="1">
      <alignment horizontal="center" vertical="center"/>
    </xf>
    <xf numFmtId="0" fontId="53" fillId="30" borderId="92" xfId="158" applyFont="1" applyFill="1" applyBorder="1" applyAlignment="1" applyProtection="1">
      <alignment horizontal="center" vertical="center"/>
    </xf>
    <xf numFmtId="0" fontId="53" fillId="30" borderId="101" xfId="158" applyFont="1" applyFill="1" applyBorder="1" applyAlignment="1" applyProtection="1">
      <alignment vertical="center"/>
    </xf>
    <xf numFmtId="0" fontId="53" fillId="30" borderId="106" xfId="158" applyFont="1" applyFill="1" applyBorder="1" applyAlignment="1" applyProtection="1">
      <alignment vertical="center" wrapText="1"/>
    </xf>
    <xf numFmtId="49" fontId="53" fillId="30" borderId="100" xfId="158" applyNumberFormat="1" applyFont="1" applyFill="1" applyBorder="1" applyAlignment="1" applyProtection="1">
      <alignment horizontal="center"/>
    </xf>
    <xf numFmtId="49" fontId="53" fillId="30" borderId="101" xfId="158" applyNumberFormat="1" applyFont="1" applyFill="1" applyBorder="1" applyAlignment="1" applyProtection="1">
      <alignment horizontal="center"/>
    </xf>
    <xf numFmtId="49" fontId="53" fillId="30" borderId="106" xfId="158" applyNumberFormat="1" applyFont="1" applyFill="1" applyBorder="1" applyAlignment="1" applyProtection="1">
      <alignment horizontal="center"/>
    </xf>
    <xf numFmtId="0" fontId="53" fillId="30" borderId="90" xfId="158" applyFont="1" applyFill="1" applyBorder="1" applyAlignment="1" applyProtection="1">
      <alignment vertical="center"/>
    </xf>
    <xf numFmtId="0" fontId="53" fillId="30" borderId="100" xfId="158" applyFont="1" applyFill="1" applyBorder="1" applyAlignment="1" applyProtection="1">
      <alignment vertical="center"/>
    </xf>
    <xf numFmtId="0" fontId="53" fillId="30" borderId="107" xfId="158" applyFont="1" applyFill="1" applyBorder="1" applyAlignment="1" applyProtection="1">
      <alignment vertical="center"/>
    </xf>
    <xf numFmtId="0" fontId="53" fillId="30" borderId="92" xfId="158" applyFont="1" applyFill="1" applyBorder="1" applyAlignment="1" applyProtection="1">
      <alignment vertical="center"/>
    </xf>
    <xf numFmtId="0" fontId="53" fillId="30" borderId="102" xfId="158" applyFont="1" applyFill="1" applyBorder="1" applyAlignment="1" applyProtection="1">
      <alignment vertical="center"/>
    </xf>
    <xf numFmtId="0" fontId="50" fillId="0" borderId="0" xfId="158" applyFont="1" applyFill="1" applyProtection="1"/>
    <xf numFmtId="0" fontId="66" fillId="0" borderId="0" xfId="158" applyFont="1" applyFill="1" applyBorder="1" applyProtection="1"/>
    <xf numFmtId="0" fontId="50" fillId="0" borderId="0" xfId="158" applyFont="1" applyProtection="1"/>
    <xf numFmtId="0" fontId="50" fillId="0" borderId="0" xfId="158" applyFont="1" applyAlignment="1" applyProtection="1">
      <alignment horizontal="center"/>
    </xf>
    <xf numFmtId="0" fontId="5" fillId="33" borderId="57" xfId="158" applyFont="1" applyFill="1" applyBorder="1" applyProtection="1"/>
    <xf numFmtId="0" fontId="5" fillId="33" borderId="0" xfId="158" applyFont="1" applyFill="1" applyBorder="1" applyProtection="1"/>
    <xf numFmtId="0" fontId="4" fillId="33" borderId="17" xfId="158" applyFont="1" applyFill="1" applyBorder="1" applyAlignment="1" applyProtection="1">
      <alignment horizontal="center" vertical="center" wrapText="1"/>
    </xf>
    <xf numFmtId="0" fontId="4" fillId="33" borderId="17" xfId="158" applyFont="1" applyFill="1" applyBorder="1" applyAlignment="1" applyProtection="1">
      <alignment horizontal="center" vertical="center"/>
    </xf>
    <xf numFmtId="0" fontId="49" fillId="33" borderId="37" xfId="158" quotePrefix="1" applyFont="1" applyFill="1" applyBorder="1" applyAlignment="1" applyProtection="1">
      <alignment horizontal="center"/>
    </xf>
    <xf numFmtId="49" fontId="49" fillId="33" borderId="37" xfId="158" quotePrefix="1" applyNumberFormat="1" applyFont="1" applyFill="1" applyBorder="1" applyAlignment="1" applyProtection="1">
      <alignment horizontal="center"/>
    </xf>
    <xf numFmtId="49" fontId="49" fillId="33" borderId="45" xfId="158" quotePrefix="1" applyNumberFormat="1" applyFont="1" applyFill="1" applyBorder="1" applyAlignment="1" applyProtection="1">
      <alignment horizontal="center"/>
    </xf>
    <xf numFmtId="49" fontId="49" fillId="33" borderId="12" xfId="158" quotePrefix="1" applyNumberFormat="1" applyFont="1" applyFill="1" applyBorder="1" applyAlignment="1" applyProtection="1">
      <alignment horizontal="center"/>
    </xf>
    <xf numFmtId="49" fontId="49" fillId="33" borderId="18" xfId="158" applyNumberFormat="1" applyFont="1" applyFill="1" applyBorder="1" applyAlignment="1" applyProtection="1">
      <alignment horizontal="center"/>
    </xf>
    <xf numFmtId="0" fontId="4" fillId="0" borderId="39" xfId="158" applyFont="1" applyBorder="1" applyProtection="1"/>
    <xf numFmtId="0" fontId="5" fillId="0" borderId="43" xfId="158" applyFont="1" applyBorder="1" applyProtection="1"/>
    <xf numFmtId="0" fontId="5" fillId="0" borderId="31" xfId="158" applyFont="1" applyBorder="1" applyProtection="1"/>
    <xf numFmtId="0" fontId="5" fillId="0" borderId="45" xfId="158" applyFont="1" applyFill="1" applyBorder="1" applyProtection="1"/>
    <xf numFmtId="0" fontId="5" fillId="0" borderId="0" xfId="158" applyFont="1" applyFill="1" applyBorder="1" applyProtection="1"/>
    <xf numFmtId="0" fontId="5" fillId="0" borderId="36" xfId="158" applyFont="1" applyFill="1" applyBorder="1" applyProtection="1"/>
    <xf numFmtId="0" fontId="49" fillId="58" borderId="22" xfId="158" quotePrefix="1" applyFont="1" applyFill="1" applyBorder="1" applyAlignment="1" applyProtection="1">
      <alignment horizontal="center" vertical="center"/>
    </xf>
    <xf numFmtId="0" fontId="49" fillId="58" borderId="23" xfId="158" quotePrefix="1" applyFont="1" applyFill="1" applyBorder="1" applyAlignment="1" applyProtection="1">
      <alignment horizontal="center" vertical="center"/>
    </xf>
    <xf numFmtId="0" fontId="5" fillId="0" borderId="39" xfId="158" applyFont="1" applyFill="1" applyBorder="1" applyProtection="1"/>
    <xf numFmtId="0" fontId="5" fillId="0" borderId="43" xfId="158" applyFont="1" applyFill="1" applyBorder="1" applyProtection="1"/>
    <xf numFmtId="0" fontId="5" fillId="0" borderId="31" xfId="158" applyFont="1" applyFill="1" applyBorder="1" applyProtection="1"/>
    <xf numFmtId="0" fontId="5" fillId="0" borderId="41" xfId="158" applyFont="1" applyFill="1" applyBorder="1" applyAlignment="1" applyProtection="1">
      <alignment vertical="center"/>
    </xf>
    <xf numFmtId="0" fontId="5" fillId="0" borderId="44" xfId="158" applyFont="1" applyFill="1" applyBorder="1" applyAlignment="1" applyProtection="1">
      <alignment vertical="center"/>
    </xf>
    <xf numFmtId="0" fontId="5" fillId="0" borderId="34" xfId="158" applyFont="1" applyFill="1" applyBorder="1" applyAlignment="1" applyProtection="1">
      <alignment vertical="center"/>
    </xf>
    <xf numFmtId="0" fontId="49" fillId="33" borderId="33" xfId="158" quotePrefix="1" applyFont="1" applyFill="1" applyBorder="1" applyAlignment="1" applyProtection="1">
      <alignment horizontal="center" vertical="center"/>
    </xf>
    <xf numFmtId="0" fontId="5" fillId="0" borderId="45" xfId="158" applyFont="1" applyFill="1" applyBorder="1" applyAlignment="1" applyProtection="1">
      <alignment vertical="center"/>
    </xf>
    <xf numFmtId="0" fontId="5" fillId="0" borderId="0" xfId="158" applyFont="1" applyFill="1" applyBorder="1" applyAlignment="1" applyProtection="1">
      <alignment vertical="center"/>
    </xf>
    <xf numFmtId="0" fontId="5" fillId="0" borderId="36" xfId="158" applyFont="1" applyFill="1" applyBorder="1" applyAlignment="1" applyProtection="1">
      <alignment vertical="center"/>
    </xf>
    <xf numFmtId="0" fontId="5" fillId="0" borderId="45" xfId="148" applyFont="1" applyFill="1" applyBorder="1" applyAlignment="1" applyProtection="1">
      <alignment horizontal="left" vertical="center" indent="3"/>
    </xf>
    <xf numFmtId="16" fontId="5" fillId="0" borderId="0" xfId="148" quotePrefix="1" applyNumberFormat="1" applyFont="1" applyFill="1" applyBorder="1" applyAlignment="1" applyProtection="1">
      <alignment horizontal="left" vertical="center" indent="2"/>
    </xf>
    <xf numFmtId="0" fontId="5" fillId="0" borderId="0" xfId="148" applyFont="1" applyFill="1" applyBorder="1" applyAlignment="1" applyProtection="1">
      <alignment horizontal="left" vertical="center" indent="2"/>
    </xf>
    <xf numFmtId="0" fontId="48" fillId="0" borderId="36" xfId="148" applyFont="1" applyFill="1" applyBorder="1" applyAlignment="1" applyProtection="1">
      <alignment horizontal="left" vertical="center" indent="2"/>
    </xf>
    <xf numFmtId="0" fontId="5" fillId="0" borderId="53" xfId="148" applyFont="1" applyFill="1" applyBorder="1" applyAlignment="1" applyProtection="1">
      <alignment horizontal="left" vertical="center" indent="3"/>
    </xf>
    <xf numFmtId="0" fontId="5" fillId="0" borderId="55" xfId="148" applyFont="1" applyFill="1" applyBorder="1" applyAlignment="1" applyProtection="1">
      <alignment horizontal="left" vertical="center" indent="2"/>
    </xf>
    <xf numFmtId="0" fontId="5" fillId="0" borderId="50" xfId="148" applyFont="1" applyFill="1" applyBorder="1" applyAlignment="1" applyProtection="1">
      <alignment horizontal="left" vertical="center" indent="2"/>
    </xf>
    <xf numFmtId="0" fontId="5" fillId="33" borderId="64" xfId="158" applyFont="1" applyFill="1" applyBorder="1" applyProtection="1"/>
    <xf numFmtId="0" fontId="5" fillId="33" borderId="63" xfId="158" applyFont="1" applyFill="1" applyBorder="1" applyProtection="1"/>
    <xf numFmtId="49" fontId="5" fillId="30" borderId="101" xfId="158" applyNumberFormat="1" applyFont="1" applyFill="1" applyBorder="1" applyAlignment="1" applyProtection="1">
      <alignment horizontal="center"/>
    </xf>
    <xf numFmtId="49" fontId="33" fillId="30" borderId="100" xfId="158" applyNumberFormat="1" applyFont="1" applyFill="1" applyBorder="1" applyAlignment="1" applyProtection="1">
      <alignment horizontal="center"/>
    </xf>
    <xf numFmtId="0" fontId="5" fillId="30" borderId="106" xfId="158" applyFont="1" applyFill="1" applyBorder="1" applyAlignment="1" applyProtection="1">
      <alignment vertical="center"/>
    </xf>
    <xf numFmtId="0" fontId="5" fillId="30" borderId="100" xfId="158" applyFont="1" applyFill="1" applyBorder="1" applyAlignment="1" applyProtection="1">
      <alignment vertical="center"/>
    </xf>
    <xf numFmtId="0" fontId="5" fillId="30" borderId="101" xfId="158" applyFont="1" applyFill="1" applyBorder="1" applyAlignment="1" applyProtection="1">
      <alignment vertical="center"/>
    </xf>
    <xf numFmtId="0" fontId="5" fillId="30" borderId="102" xfId="158" applyFont="1" applyFill="1" applyBorder="1" applyAlignment="1" applyProtection="1">
      <alignment vertical="center"/>
    </xf>
    <xf numFmtId="0" fontId="5" fillId="30" borderId="84" xfId="158" applyFont="1" applyFill="1" applyBorder="1" applyAlignment="1" applyProtection="1">
      <alignment horizontal="center" vertical="center"/>
    </xf>
    <xf numFmtId="0" fontId="5" fillId="30" borderId="91" xfId="158" applyFont="1" applyFill="1" applyBorder="1" applyAlignment="1" applyProtection="1">
      <alignment horizontal="center" vertical="center"/>
    </xf>
    <xf numFmtId="0" fontId="5" fillId="30" borderId="89" xfId="158" applyFont="1" applyFill="1" applyBorder="1" applyAlignment="1" applyProtection="1">
      <alignment horizontal="center" vertical="center"/>
    </xf>
    <xf numFmtId="0" fontId="5" fillId="30" borderId="92" xfId="158" applyFont="1" applyFill="1" applyBorder="1" applyAlignment="1" applyProtection="1">
      <alignment horizontal="center" vertical="center"/>
    </xf>
    <xf numFmtId="0" fontId="92" fillId="33" borderId="15" xfId="148" applyFont="1" applyFill="1" applyBorder="1" applyAlignment="1" applyProtection="1">
      <alignment horizontal="left" indent="3"/>
    </xf>
    <xf numFmtId="0" fontId="92" fillId="33" borderId="16" xfId="148" applyFont="1" applyFill="1" applyBorder="1" applyAlignment="1" applyProtection="1">
      <alignment horizontal="left" indent="3"/>
    </xf>
    <xf numFmtId="0" fontId="49" fillId="33" borderId="16" xfId="148" applyFont="1" applyFill="1" applyBorder="1" applyProtection="1"/>
    <xf numFmtId="0" fontId="49" fillId="33" borderId="20" xfId="148" applyFont="1" applyFill="1" applyBorder="1" applyProtection="1"/>
    <xf numFmtId="0" fontId="49" fillId="0" borderId="0" xfId="148" applyFont="1" applyProtection="1"/>
    <xf numFmtId="0" fontId="49" fillId="33" borderId="46" xfId="148" applyFont="1" applyFill="1" applyBorder="1" applyAlignment="1" applyProtection="1">
      <alignment horizontal="center"/>
    </xf>
    <xf numFmtId="0" fontId="49" fillId="33" borderId="36" xfId="148" applyFont="1" applyFill="1" applyBorder="1" applyAlignment="1" applyProtection="1">
      <alignment horizontal="center"/>
    </xf>
    <xf numFmtId="0" fontId="56" fillId="33" borderId="17" xfId="148" applyFont="1" applyFill="1" applyBorder="1" applyAlignment="1" applyProtection="1">
      <alignment horizontal="center" vertical="center"/>
    </xf>
    <xf numFmtId="0" fontId="56" fillId="33" borderId="7" xfId="148" applyFont="1" applyFill="1" applyBorder="1" applyAlignment="1" applyProtection="1">
      <alignment horizontal="center" vertical="center" wrapText="1"/>
    </xf>
    <xf numFmtId="0" fontId="56" fillId="33" borderId="7" xfId="0" applyFont="1" applyFill="1" applyBorder="1" applyAlignment="1" applyProtection="1">
      <alignment horizontal="center" vertical="center" wrapText="1"/>
    </xf>
    <xf numFmtId="0" fontId="56" fillId="33" borderId="12" xfId="0" applyFont="1" applyFill="1" applyBorder="1" applyAlignment="1" applyProtection="1">
      <alignment horizontal="center" vertical="center" wrapText="1"/>
    </xf>
    <xf numFmtId="0" fontId="56" fillId="33" borderId="18" xfId="148" applyFont="1" applyFill="1" applyBorder="1" applyAlignment="1" applyProtection="1">
      <alignment horizontal="center" vertical="center" wrapText="1"/>
    </xf>
    <xf numFmtId="0" fontId="49" fillId="33" borderId="34" xfId="148" applyFont="1" applyFill="1" applyBorder="1" applyAlignment="1" applyProtection="1">
      <alignment horizontal="center"/>
    </xf>
    <xf numFmtId="0" fontId="49" fillId="33" borderId="7" xfId="148" quotePrefix="1" applyFont="1" applyFill="1" applyBorder="1" applyAlignment="1" applyProtection="1">
      <alignment horizontal="center" vertical="center"/>
    </xf>
    <xf numFmtId="0" fontId="49" fillId="33" borderId="7" xfId="0" quotePrefix="1" applyFont="1" applyFill="1" applyBorder="1" applyAlignment="1" applyProtection="1">
      <alignment horizontal="center" vertical="center"/>
    </xf>
    <xf numFmtId="0" fontId="49" fillId="33" borderId="18" xfId="148" quotePrefix="1" applyFont="1" applyFill="1" applyBorder="1" applyAlignment="1" applyProtection="1">
      <alignment horizontal="center" vertical="center"/>
    </xf>
    <xf numFmtId="0" fontId="49" fillId="33" borderId="22" xfId="148" quotePrefix="1" applyFont="1" applyFill="1" applyBorder="1" applyAlignment="1" applyProtection="1">
      <alignment horizontal="center" vertical="center" wrapText="1"/>
    </xf>
    <xf numFmtId="0" fontId="56" fillId="32" borderId="7" xfId="148" applyFont="1" applyFill="1" applyBorder="1" applyAlignment="1" applyProtection="1">
      <alignment horizontal="left" vertical="center" indent="1"/>
    </xf>
    <xf numFmtId="0" fontId="49" fillId="33" borderId="22" xfId="148" quotePrefix="1" applyFont="1" applyFill="1" applyBorder="1" applyAlignment="1" applyProtection="1">
      <alignment horizontal="center" vertical="center"/>
    </xf>
    <xf numFmtId="0" fontId="49" fillId="33" borderId="13" xfId="148" quotePrefix="1" applyFont="1" applyFill="1" applyBorder="1" applyAlignment="1" applyProtection="1">
      <alignment horizontal="center" vertical="center"/>
    </xf>
    <xf numFmtId="0" fontId="56" fillId="32" borderId="14" xfId="148" applyFont="1" applyFill="1" applyBorder="1" applyAlignment="1" applyProtection="1">
      <alignment horizontal="left" vertical="center" indent="1"/>
    </xf>
    <xf numFmtId="0" fontId="49" fillId="30" borderId="90" xfId="148" applyFont="1" applyFill="1" applyBorder="1" applyProtection="1"/>
    <xf numFmtId="0" fontId="49" fillId="30" borderId="91" xfId="148" applyFont="1" applyFill="1" applyBorder="1" applyProtection="1"/>
    <xf numFmtId="0" fontId="49" fillId="30" borderId="92" xfId="148" applyFont="1" applyFill="1" applyBorder="1" applyProtection="1"/>
    <xf numFmtId="0" fontId="49" fillId="30" borderId="91" xfId="0" applyFont="1" applyFill="1" applyBorder="1" applyProtection="1"/>
    <xf numFmtId="0" fontId="49" fillId="30" borderId="92" xfId="0" applyFont="1" applyFill="1" applyBorder="1" applyProtection="1"/>
    <xf numFmtId="0" fontId="49" fillId="30" borderId="102" xfId="148" applyFont="1" applyFill="1" applyBorder="1" applyProtection="1"/>
    <xf numFmtId="2" fontId="5" fillId="0" borderId="93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94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94" xfId="0" applyNumberFormat="1" applyFont="1" applyFill="1" applyBorder="1" applyAlignment="1" applyProtection="1">
      <alignment horizontal="center" vertical="center"/>
      <protection locked="0"/>
    </xf>
    <xf numFmtId="2" fontId="5" fillId="0" borderId="95" xfId="0" applyNumberFormat="1" applyFont="1" applyFill="1" applyBorder="1" applyAlignment="1" applyProtection="1">
      <alignment horizontal="center" vertical="center" wrapText="1"/>
      <protection locked="0"/>
    </xf>
    <xf numFmtId="2" fontId="47" fillId="27" borderId="87" xfId="0" applyNumberFormat="1" applyFont="1" applyFill="1" applyBorder="1" applyProtection="1">
      <protection locked="0"/>
    </xf>
    <xf numFmtId="2" fontId="47" fillId="27" borderId="90" xfId="0" applyNumberFormat="1" applyFont="1" applyFill="1" applyBorder="1" applyProtection="1">
      <protection locked="0"/>
    </xf>
    <xf numFmtId="2" fontId="47" fillId="32" borderId="90" xfId="0" applyNumberFormat="1" applyFont="1" applyFill="1" applyBorder="1" applyProtection="1">
      <protection locked="0"/>
    </xf>
    <xf numFmtId="2" fontId="47" fillId="0" borderId="90" xfId="0" applyNumberFormat="1" applyFont="1" applyFill="1" applyBorder="1" applyProtection="1">
      <protection locked="0"/>
    </xf>
    <xf numFmtId="2" fontId="47" fillId="27" borderId="84" xfId="0" applyNumberFormat="1" applyFont="1" applyFill="1" applyBorder="1" applyProtection="1">
      <protection locked="0"/>
    </xf>
    <xf numFmtId="2" fontId="47" fillId="27" borderId="91" xfId="0" applyNumberFormat="1" applyFont="1" applyFill="1" applyBorder="1" applyProtection="1">
      <protection locked="0"/>
    </xf>
    <xf numFmtId="2" fontId="47" fillId="0" borderId="91" xfId="0" applyNumberFormat="1" applyFont="1" applyFill="1" applyBorder="1" applyProtection="1">
      <protection locked="0"/>
    </xf>
    <xf numFmtId="2" fontId="47" fillId="0" borderId="84" xfId="0" applyNumberFormat="1" applyFont="1" applyFill="1" applyBorder="1" applyProtection="1">
      <protection locked="0"/>
    </xf>
    <xf numFmtId="2" fontId="47" fillId="27" borderId="97" xfId="0" applyNumberFormat="1" applyFont="1" applyFill="1" applyBorder="1" applyProtection="1">
      <protection locked="0"/>
    </xf>
    <xf numFmtId="2" fontId="47" fillId="27" borderId="98" xfId="0" applyNumberFormat="1" applyFont="1" applyFill="1" applyBorder="1" applyProtection="1">
      <protection locked="0"/>
    </xf>
    <xf numFmtId="2" fontId="47" fillId="0" borderId="98" xfId="0" applyNumberFormat="1" applyFont="1" applyFill="1" applyBorder="1" applyProtection="1">
      <protection locked="0"/>
    </xf>
    <xf numFmtId="2" fontId="47" fillId="27" borderId="103" xfId="0" applyNumberFormat="1" applyFont="1" applyFill="1" applyBorder="1" applyProtection="1">
      <protection locked="0"/>
    </xf>
    <xf numFmtId="2" fontId="47" fillId="27" borderId="104" xfId="0" applyNumberFormat="1" applyFont="1" applyFill="1" applyBorder="1" applyProtection="1">
      <protection locked="0"/>
    </xf>
    <xf numFmtId="2" fontId="47" fillId="0" borderId="104" xfId="0" applyNumberFormat="1" applyFont="1" applyFill="1" applyBorder="1" applyProtection="1">
      <protection locked="0"/>
    </xf>
    <xf numFmtId="0" fontId="47" fillId="31" borderId="88" xfId="0" applyFont="1" applyFill="1" applyBorder="1" applyProtection="1"/>
    <xf numFmtId="0" fontId="47" fillId="31" borderId="85" xfId="0" applyFont="1" applyFill="1" applyBorder="1" applyProtection="1"/>
    <xf numFmtId="2" fontId="5" fillId="27" borderId="91" xfId="0" applyNumberFormat="1" applyFont="1" applyFill="1" applyBorder="1" applyProtection="1">
      <protection locked="0"/>
    </xf>
    <xf numFmtId="2" fontId="5" fillId="0" borderId="91" xfId="0" applyNumberFormat="1" applyFont="1" applyFill="1" applyBorder="1" applyProtection="1">
      <protection locked="0"/>
    </xf>
    <xf numFmtId="2" fontId="47" fillId="0" borderId="85" xfId="0" applyNumberFormat="1" applyFont="1" applyFill="1" applyBorder="1" applyProtection="1">
      <protection locked="0"/>
    </xf>
    <xf numFmtId="0" fontId="47" fillId="31" borderId="99" xfId="0" applyFont="1" applyFill="1" applyBorder="1" applyProtection="1"/>
    <xf numFmtId="2" fontId="47" fillId="0" borderId="108" xfId="0" applyNumberFormat="1" applyFont="1" applyFill="1" applyBorder="1" applyProtection="1">
      <protection locked="0"/>
    </xf>
    <xf numFmtId="2" fontId="53" fillId="0" borderId="84" xfId="173" applyNumberFormat="1" applyFont="1" applyBorder="1" applyAlignment="1" applyProtection="1">
      <alignment horizontal="center"/>
      <protection locked="0"/>
    </xf>
    <xf numFmtId="2" fontId="53" fillId="0" borderId="112" xfId="173" applyNumberFormat="1" applyFont="1" applyBorder="1" applyAlignment="1" applyProtection="1">
      <alignment horizontal="center"/>
      <protection locked="0"/>
    </xf>
    <xf numFmtId="2" fontId="53" fillId="0" borderId="91" xfId="173" applyNumberFormat="1" applyFont="1" applyBorder="1" applyAlignment="1" applyProtection="1">
      <alignment horizontal="center"/>
      <protection locked="0"/>
    </xf>
    <xf numFmtId="2" fontId="53" fillId="0" borderId="103" xfId="173" applyNumberFormat="1" applyFont="1" applyBorder="1" applyAlignment="1" applyProtection="1">
      <alignment horizontal="center" vertical="center" wrapText="1"/>
      <protection locked="0"/>
    </xf>
    <xf numFmtId="2" fontId="53" fillId="0" borderId="104" xfId="173" applyNumberFormat="1" applyFont="1" applyBorder="1" applyAlignment="1" applyProtection="1">
      <alignment horizontal="center" vertical="center" wrapText="1"/>
      <protection locked="0"/>
    </xf>
    <xf numFmtId="2" fontId="53" fillId="0" borderId="90" xfId="173" applyNumberFormat="1" applyFont="1" applyBorder="1" applyAlignment="1" applyProtection="1">
      <alignment horizontal="center" vertical="center" wrapText="1"/>
      <protection locked="0"/>
    </xf>
    <xf numFmtId="2" fontId="53" fillId="0" borderId="91" xfId="173" applyNumberFormat="1" applyFont="1" applyFill="1" applyBorder="1" applyProtection="1">
      <protection locked="0"/>
    </xf>
    <xf numFmtId="2" fontId="53" fillId="0" borderId="97" xfId="173" applyNumberFormat="1" applyFont="1" applyBorder="1" applyAlignment="1" applyProtection="1">
      <alignment horizontal="center"/>
      <protection locked="0"/>
    </xf>
    <xf numFmtId="2" fontId="53" fillId="0" borderId="98" xfId="173" applyNumberFormat="1" applyFont="1" applyBorder="1" applyAlignment="1" applyProtection="1">
      <alignment horizontal="center"/>
      <protection locked="0"/>
    </xf>
    <xf numFmtId="2" fontId="53" fillId="0" borderId="98" xfId="173" applyNumberFormat="1" applyFont="1" applyFill="1" applyBorder="1" applyProtection="1">
      <protection locked="0"/>
    </xf>
    <xf numFmtId="2" fontId="53" fillId="0" borderId="109" xfId="173" applyNumberFormat="1" applyFont="1" applyBorder="1" applyAlignment="1" applyProtection="1">
      <alignment horizontal="center" vertical="center" wrapText="1"/>
      <protection locked="0"/>
    </xf>
    <xf numFmtId="2" fontId="53" fillId="0" borderId="110" xfId="173" applyNumberFormat="1" applyFont="1" applyBorder="1" applyAlignment="1" applyProtection="1">
      <alignment horizontal="center" vertical="center" wrapText="1"/>
      <protection locked="0"/>
    </xf>
    <xf numFmtId="2" fontId="49" fillId="0" borderId="110" xfId="173" applyNumberFormat="1" applyFont="1" applyBorder="1" applyProtection="1">
      <protection locked="0"/>
    </xf>
    <xf numFmtId="2" fontId="49" fillId="0" borderId="111" xfId="173" applyNumberFormat="1" applyFont="1" applyBorder="1" applyProtection="1">
      <protection locked="0"/>
    </xf>
    <xf numFmtId="2" fontId="49" fillId="0" borderId="12" xfId="172" applyNumberFormat="1" applyFont="1" applyBorder="1" applyAlignment="1" applyProtection="1">
      <alignment horizontal="center"/>
      <protection locked="0"/>
    </xf>
    <xf numFmtId="2" fontId="49" fillId="0" borderId="12" xfId="172" applyNumberFormat="1" applyFont="1" applyBorder="1" applyAlignment="1" applyProtection="1">
      <alignment vertical="center" wrapText="1"/>
      <protection locked="0"/>
    </xf>
    <xf numFmtId="2" fontId="49" fillId="0" borderId="61" xfId="172" applyNumberFormat="1" applyFont="1" applyBorder="1" applyAlignment="1" applyProtection="1">
      <alignment horizontal="center"/>
      <protection locked="0"/>
    </xf>
    <xf numFmtId="2" fontId="49" fillId="0" borderId="61" xfId="172" applyNumberFormat="1" applyFont="1" applyBorder="1" applyAlignment="1" applyProtection="1">
      <alignment vertical="center" wrapText="1"/>
      <protection locked="0"/>
    </xf>
    <xf numFmtId="2" fontId="49" fillId="0" borderId="37" xfId="172" applyNumberFormat="1" applyFont="1" applyBorder="1" applyAlignment="1" applyProtection="1">
      <alignment horizontal="center"/>
      <protection locked="0"/>
    </xf>
    <xf numFmtId="2" fontId="49" fillId="0" borderId="73" xfId="172" applyNumberFormat="1" applyFont="1" applyBorder="1" applyAlignment="1" applyProtection="1">
      <alignment horizontal="center"/>
      <protection locked="0"/>
    </xf>
    <xf numFmtId="2" fontId="49" fillId="0" borderId="73" xfId="172" applyNumberFormat="1" applyFont="1" applyBorder="1" applyAlignment="1" applyProtection="1">
      <alignment vertical="center" wrapText="1"/>
      <protection locked="0"/>
    </xf>
    <xf numFmtId="2" fontId="49" fillId="0" borderId="71" xfId="172" applyNumberFormat="1" applyFont="1" applyFill="1" applyBorder="1" applyAlignment="1" applyProtection="1">
      <alignment vertical="center" wrapText="1"/>
      <protection locked="0"/>
    </xf>
    <xf numFmtId="2" fontId="49" fillId="0" borderId="72" xfId="172" applyNumberFormat="1" applyFont="1" applyFill="1" applyBorder="1" applyAlignment="1" applyProtection="1">
      <alignment horizontal="center"/>
      <protection locked="0"/>
    </xf>
    <xf numFmtId="2" fontId="49" fillId="0" borderId="0" xfId="172" applyNumberFormat="1" applyFont="1" applyProtection="1">
      <protection locked="0"/>
    </xf>
    <xf numFmtId="2" fontId="49" fillId="58" borderId="12" xfId="172" applyNumberFormat="1" applyFont="1" applyFill="1" applyBorder="1" applyAlignment="1" applyProtection="1">
      <alignment horizontal="center"/>
      <protection locked="0"/>
    </xf>
    <xf numFmtId="2" fontId="49" fillId="58" borderId="12" xfId="172" applyNumberFormat="1" applyFont="1" applyFill="1" applyBorder="1" applyAlignment="1" applyProtection="1">
      <alignment vertical="center" wrapText="1"/>
      <protection locked="0"/>
    </xf>
    <xf numFmtId="2" fontId="49" fillId="58" borderId="69" xfId="172" applyNumberFormat="1" applyFont="1" applyFill="1" applyBorder="1" applyProtection="1">
      <protection locked="0"/>
    </xf>
    <xf numFmtId="2" fontId="49" fillId="58" borderId="70" xfId="172" applyNumberFormat="1" applyFont="1" applyFill="1" applyBorder="1" applyAlignment="1" applyProtection="1">
      <alignment horizontal="center"/>
      <protection locked="0"/>
    </xf>
    <xf numFmtId="2" fontId="49" fillId="58" borderId="61" xfId="172" applyNumberFormat="1" applyFont="1" applyFill="1" applyBorder="1" applyAlignment="1" applyProtection="1">
      <alignment horizontal="center"/>
      <protection locked="0"/>
    </xf>
    <xf numFmtId="2" fontId="49" fillId="58" borderId="61" xfId="172" applyNumberFormat="1" applyFont="1" applyFill="1" applyBorder="1" applyAlignment="1" applyProtection="1">
      <alignment vertical="center" wrapText="1"/>
      <protection locked="0"/>
    </xf>
    <xf numFmtId="2" fontId="49" fillId="58" borderId="71" xfId="172" applyNumberFormat="1" applyFont="1" applyFill="1" applyBorder="1" applyAlignment="1" applyProtection="1">
      <alignment vertical="center" wrapText="1"/>
      <protection locked="0"/>
    </xf>
    <xf numFmtId="2" fontId="49" fillId="58" borderId="72" xfId="172" applyNumberFormat="1" applyFont="1" applyFill="1" applyBorder="1" applyAlignment="1" applyProtection="1">
      <alignment horizontal="center"/>
      <protection locked="0"/>
    </xf>
    <xf numFmtId="2" fontId="49" fillId="58" borderId="37" xfId="172" applyNumberFormat="1" applyFont="1" applyFill="1" applyBorder="1" applyAlignment="1" applyProtection="1">
      <alignment horizontal="center"/>
      <protection locked="0"/>
    </xf>
    <xf numFmtId="2" fontId="49" fillId="58" borderId="37" xfId="172" applyNumberFormat="1" applyFont="1" applyFill="1" applyBorder="1" applyAlignment="1" applyProtection="1">
      <alignment vertical="center" wrapText="1"/>
      <protection locked="0"/>
    </xf>
    <xf numFmtId="2" fontId="49" fillId="58" borderId="36" xfId="172" applyNumberFormat="1" applyFont="1" applyFill="1" applyBorder="1" applyAlignment="1" applyProtection="1">
      <alignment vertical="center" wrapText="1"/>
      <protection locked="0"/>
    </xf>
    <xf numFmtId="2" fontId="49" fillId="58" borderId="52" xfId="172" applyNumberFormat="1" applyFont="1" applyFill="1" applyBorder="1" applyAlignment="1" applyProtection="1">
      <alignment horizontal="center"/>
      <protection locked="0"/>
    </xf>
    <xf numFmtId="2" fontId="49" fillId="58" borderId="73" xfId="172" applyNumberFormat="1" applyFont="1" applyFill="1" applyBorder="1" applyAlignment="1" applyProtection="1">
      <alignment horizontal="center"/>
      <protection locked="0"/>
    </xf>
    <xf numFmtId="2" fontId="49" fillId="58" borderId="73" xfId="172" applyNumberFormat="1" applyFont="1" applyFill="1" applyBorder="1" applyAlignment="1" applyProtection="1">
      <alignment vertical="center" wrapText="1"/>
      <protection locked="0"/>
    </xf>
    <xf numFmtId="2" fontId="49" fillId="58" borderId="34" xfId="172" applyNumberFormat="1" applyFont="1" applyFill="1" applyBorder="1" applyAlignment="1" applyProtection="1">
      <alignment vertical="center" wrapText="1"/>
      <protection locked="0"/>
    </xf>
    <xf numFmtId="2" fontId="49" fillId="0" borderId="60" xfId="172" applyNumberFormat="1" applyFont="1" applyBorder="1" applyAlignment="1" applyProtection="1">
      <alignment horizontal="center"/>
      <protection locked="0"/>
    </xf>
    <xf numFmtId="2" fontId="49" fillId="0" borderId="62" xfId="172" applyNumberFormat="1" applyFont="1" applyBorder="1" applyAlignment="1" applyProtection="1">
      <alignment horizontal="center"/>
      <protection locked="0"/>
    </xf>
    <xf numFmtId="2" fontId="49" fillId="0" borderId="17" xfId="172" applyNumberFormat="1" applyFont="1" applyBorder="1" applyAlignment="1" applyProtection="1">
      <alignment horizontal="center"/>
      <protection locked="0"/>
    </xf>
    <xf numFmtId="2" fontId="49" fillId="0" borderId="17" xfId="172" applyNumberFormat="1" applyFont="1" applyBorder="1" applyAlignment="1" applyProtection="1">
      <alignment vertical="center" wrapText="1"/>
      <protection locked="0"/>
    </xf>
    <xf numFmtId="2" fontId="49" fillId="0" borderId="60" xfId="172" applyNumberFormat="1" applyFont="1" applyBorder="1" applyAlignment="1" applyProtection="1">
      <alignment vertical="center" wrapText="1"/>
      <protection locked="0"/>
    </xf>
    <xf numFmtId="2" fontId="49" fillId="0" borderId="37" xfId="172" applyNumberFormat="1" applyFont="1" applyBorder="1" applyAlignment="1" applyProtection="1">
      <alignment vertical="center" wrapText="1"/>
      <protection locked="0"/>
    </xf>
    <xf numFmtId="2" fontId="49" fillId="0" borderId="62" xfId="172" applyNumberFormat="1" applyFont="1" applyBorder="1" applyAlignment="1" applyProtection="1">
      <alignment vertical="center" wrapText="1"/>
      <protection locked="0"/>
    </xf>
    <xf numFmtId="2" fontId="49" fillId="0" borderId="60" xfId="172" applyNumberFormat="1" applyFont="1" applyFill="1" applyBorder="1" applyProtection="1">
      <protection locked="0"/>
    </xf>
    <xf numFmtId="2" fontId="49" fillId="0" borderId="37" xfId="172" applyNumberFormat="1" applyFont="1" applyFill="1" applyBorder="1" applyProtection="1">
      <protection locked="0"/>
    </xf>
    <xf numFmtId="2" fontId="49" fillId="0" borderId="61" xfId="172" applyNumberFormat="1" applyFont="1" applyFill="1" applyBorder="1" applyProtection="1">
      <protection locked="0"/>
    </xf>
    <xf numFmtId="2" fontId="49" fillId="0" borderId="54" xfId="172" applyNumberFormat="1" applyFont="1" applyBorder="1" applyAlignment="1" applyProtection="1">
      <alignment horizontal="center"/>
      <protection locked="0"/>
    </xf>
    <xf numFmtId="2" fontId="49" fillId="0" borderId="54" xfId="172" applyNumberFormat="1" applyFont="1" applyBorder="1" applyAlignment="1" applyProtection="1">
      <alignment vertical="center" wrapText="1"/>
      <protection locked="0"/>
    </xf>
    <xf numFmtId="2" fontId="62" fillId="29" borderId="91" xfId="158" applyNumberFormat="1" applyFont="1" applyFill="1" applyBorder="1" applyAlignment="1" applyProtection="1">
      <alignment horizontal="center" vertical="center"/>
      <protection locked="0"/>
    </xf>
    <xf numFmtId="2" fontId="62" fillId="29" borderId="87" xfId="158" applyNumberFormat="1" applyFont="1" applyFill="1" applyBorder="1" applyAlignment="1" applyProtection="1">
      <alignment horizontal="center" vertical="center"/>
      <protection locked="0"/>
    </xf>
    <xf numFmtId="2" fontId="62" fillId="29" borderId="84" xfId="158" applyNumberFormat="1" applyFont="1" applyFill="1" applyBorder="1" applyAlignment="1" applyProtection="1">
      <alignment horizontal="center" vertical="center"/>
      <protection locked="0"/>
    </xf>
    <xf numFmtId="2" fontId="62" fillId="29" borderId="97" xfId="158" applyNumberFormat="1" applyFont="1" applyFill="1" applyBorder="1" applyAlignment="1" applyProtection="1">
      <alignment horizontal="center" vertical="center" wrapText="1"/>
      <protection locked="0"/>
    </xf>
    <xf numFmtId="2" fontId="62" fillId="29" borderId="97" xfId="158" applyNumberFormat="1" applyFont="1" applyFill="1" applyBorder="1" applyAlignment="1" applyProtection="1">
      <alignment horizontal="center" vertical="center"/>
      <protection locked="0"/>
    </xf>
    <xf numFmtId="2" fontId="53" fillId="0" borderId="90" xfId="158" applyNumberFormat="1" applyFont="1" applyFill="1" applyBorder="1" applyAlignment="1" applyProtection="1">
      <alignment horizontal="center"/>
      <protection locked="0"/>
    </xf>
    <xf numFmtId="2" fontId="53" fillId="0" borderId="91" xfId="158" applyNumberFormat="1" applyFont="1" applyFill="1" applyBorder="1" applyAlignment="1" applyProtection="1">
      <alignment horizontal="center"/>
      <protection locked="0"/>
    </xf>
    <xf numFmtId="2" fontId="53" fillId="0" borderId="98" xfId="158" applyNumberFormat="1" applyFont="1" applyFill="1" applyBorder="1" applyAlignment="1" applyProtection="1">
      <alignment horizontal="center"/>
      <protection locked="0"/>
    </xf>
    <xf numFmtId="2" fontId="62" fillId="29" borderId="90" xfId="158" applyNumberFormat="1" applyFont="1" applyFill="1" applyBorder="1" applyAlignment="1" applyProtection="1">
      <alignment horizontal="center"/>
      <protection locked="0"/>
    </xf>
    <xf numFmtId="2" fontId="49" fillId="29" borderId="8" xfId="158" applyNumberFormat="1" applyFont="1" applyFill="1" applyBorder="1" applyAlignment="1" applyProtection="1">
      <alignment horizontal="center" vertical="center"/>
      <protection locked="0"/>
    </xf>
    <xf numFmtId="2" fontId="53" fillId="0" borderId="91" xfId="158" applyNumberFormat="1" applyFont="1" applyFill="1" applyBorder="1" applyAlignment="1" applyProtection="1">
      <alignment horizontal="center" vertical="center"/>
      <protection locked="0"/>
    </xf>
    <xf numFmtId="2" fontId="53" fillId="0" borderId="91" xfId="158" applyNumberFormat="1" applyFont="1" applyFill="1" applyBorder="1" applyAlignment="1" applyProtection="1">
      <alignment vertical="center"/>
      <protection locked="0"/>
    </xf>
    <xf numFmtId="2" fontId="62" fillId="29" borderId="98" xfId="158" applyNumberFormat="1" applyFont="1" applyFill="1" applyBorder="1" applyAlignment="1" applyProtection="1">
      <alignment horizontal="center" vertical="center" wrapText="1"/>
      <protection locked="0"/>
    </xf>
    <xf numFmtId="2" fontId="53" fillId="0" borderId="90" xfId="158" applyNumberFormat="1" applyFont="1" applyFill="1" applyBorder="1" applyAlignment="1" applyProtection="1">
      <alignment horizontal="center" vertical="center"/>
      <protection locked="0"/>
    </xf>
    <xf numFmtId="2" fontId="53" fillId="0" borderId="98" xfId="158" applyNumberFormat="1" applyFont="1" applyFill="1" applyBorder="1" applyAlignment="1" applyProtection="1">
      <alignment vertical="center" wrapText="1"/>
      <protection locked="0"/>
    </xf>
    <xf numFmtId="2" fontId="53" fillId="0" borderId="100" xfId="158" applyNumberFormat="1" applyFont="1" applyFill="1" applyBorder="1" applyAlignment="1" applyProtection="1">
      <alignment horizontal="center" vertical="center"/>
      <protection locked="0"/>
    </xf>
    <xf numFmtId="2" fontId="62" fillId="29" borderId="91" xfId="158" applyNumberFormat="1" applyFont="1" applyFill="1" applyBorder="1" applyAlignment="1" applyProtection="1">
      <alignment horizontal="center"/>
      <protection locked="0"/>
    </xf>
    <xf numFmtId="2" fontId="62" fillId="29" borderId="98" xfId="158" applyNumberFormat="1" applyFont="1" applyFill="1" applyBorder="1" applyAlignment="1" applyProtection="1">
      <alignment horizontal="center"/>
      <protection locked="0"/>
    </xf>
    <xf numFmtId="2" fontId="53" fillId="0" borderId="96" xfId="158" applyNumberFormat="1" applyFont="1" applyFill="1" applyBorder="1" applyAlignment="1" applyProtection="1">
      <alignment horizontal="center" vertical="center"/>
      <protection locked="0"/>
    </xf>
    <xf numFmtId="2" fontId="53" fillId="0" borderId="92" xfId="158" applyNumberFormat="1" applyFont="1" applyFill="1" applyBorder="1" applyAlignment="1" applyProtection="1">
      <alignment horizontal="center" vertical="center"/>
      <protection locked="0"/>
    </xf>
    <xf numFmtId="2" fontId="56" fillId="29" borderId="89" xfId="158" applyNumberFormat="1" applyFont="1" applyFill="1" applyBorder="1" applyAlignment="1" applyProtection="1">
      <alignment horizontal="center" vertical="center"/>
      <protection locked="0"/>
    </xf>
    <xf numFmtId="2" fontId="62" fillId="29" borderId="90" xfId="158" applyNumberFormat="1" applyFont="1" applyFill="1" applyBorder="1" applyAlignment="1" applyProtection="1">
      <alignment horizontal="center" vertical="center"/>
      <protection locked="0"/>
    </xf>
    <xf numFmtId="2" fontId="62" fillId="29" borderId="96" xfId="158" applyNumberFormat="1" applyFont="1" applyFill="1" applyBorder="1" applyAlignment="1" applyProtection="1">
      <alignment horizontal="center" vertical="center"/>
      <protection locked="0"/>
    </xf>
    <xf numFmtId="2" fontId="62" fillId="29" borderId="92" xfId="158" applyNumberFormat="1" applyFont="1" applyFill="1" applyBorder="1" applyAlignment="1" applyProtection="1">
      <alignment horizontal="center" vertical="center"/>
      <protection locked="0"/>
    </xf>
    <xf numFmtId="2" fontId="4" fillId="29" borderId="90" xfId="158" applyNumberFormat="1" applyFont="1" applyFill="1" applyBorder="1" applyAlignment="1" applyProtection="1">
      <alignment horizontal="center" vertical="center"/>
      <protection locked="0"/>
    </xf>
    <xf numFmtId="2" fontId="4" fillId="29" borderId="91" xfId="158" applyNumberFormat="1" applyFont="1" applyFill="1" applyBorder="1" applyAlignment="1" applyProtection="1">
      <alignment horizontal="center" vertical="center"/>
      <protection locked="0"/>
    </xf>
    <xf numFmtId="2" fontId="4" fillId="29" borderId="92" xfId="158" applyNumberFormat="1" applyFont="1" applyFill="1" applyBorder="1" applyAlignment="1" applyProtection="1">
      <alignment horizontal="center" vertical="center"/>
      <protection locked="0"/>
    </xf>
    <xf numFmtId="2" fontId="5" fillId="0" borderId="87" xfId="158" applyNumberFormat="1" applyFont="1" applyFill="1" applyBorder="1" applyAlignment="1" applyProtection="1">
      <alignment horizontal="center"/>
      <protection locked="0"/>
    </xf>
    <xf numFmtId="2" fontId="5" fillId="0" borderId="90" xfId="158" applyNumberFormat="1" applyFont="1" applyFill="1" applyBorder="1" applyAlignment="1" applyProtection="1">
      <alignment horizontal="center"/>
      <protection locked="0"/>
    </xf>
    <xf numFmtId="2" fontId="4" fillId="29" borderId="90" xfId="158" applyNumberFormat="1" applyFont="1" applyFill="1" applyBorder="1" applyAlignment="1" applyProtection="1">
      <alignment horizontal="center"/>
      <protection locked="0"/>
    </xf>
    <xf numFmtId="2" fontId="5" fillId="0" borderId="84" xfId="158" applyNumberFormat="1" applyFont="1" applyFill="1" applyBorder="1" applyAlignment="1" applyProtection="1">
      <alignment horizontal="center"/>
      <protection locked="0"/>
    </xf>
    <xf numFmtId="2" fontId="5" fillId="0" borderId="91" xfId="158" applyNumberFormat="1" applyFont="1" applyFill="1" applyBorder="1" applyAlignment="1" applyProtection="1">
      <alignment horizontal="center"/>
      <protection locked="0"/>
    </xf>
    <xf numFmtId="2" fontId="4" fillId="29" borderId="91" xfId="158" applyNumberFormat="1" applyFont="1" applyFill="1" applyBorder="1" applyAlignment="1" applyProtection="1">
      <alignment horizontal="center"/>
      <protection locked="0"/>
    </xf>
    <xf numFmtId="2" fontId="4" fillId="0" borderId="91" xfId="158" applyNumberFormat="1" applyFont="1" applyFill="1" applyBorder="1" applyAlignment="1" applyProtection="1">
      <alignment horizontal="center"/>
      <protection locked="0"/>
    </xf>
    <xf numFmtId="2" fontId="5" fillId="0" borderId="97" xfId="158" applyNumberFormat="1" applyFont="1" applyFill="1" applyBorder="1" applyAlignment="1" applyProtection="1">
      <alignment horizontal="center"/>
      <protection locked="0"/>
    </xf>
    <xf numFmtId="2" fontId="5" fillId="0" borderId="98" xfId="158" applyNumberFormat="1" applyFont="1" applyFill="1" applyBorder="1" applyAlignment="1" applyProtection="1">
      <alignment horizontal="center"/>
      <protection locked="0"/>
    </xf>
    <xf numFmtId="2" fontId="4" fillId="0" borderId="98" xfId="158" applyNumberFormat="1" applyFont="1" applyFill="1" applyBorder="1" applyAlignment="1" applyProtection="1">
      <alignment horizontal="center"/>
      <protection locked="0"/>
    </xf>
    <xf numFmtId="2" fontId="5" fillId="27" borderId="87" xfId="158" applyNumberFormat="1" applyFont="1" applyFill="1" applyBorder="1" applyAlignment="1" applyProtection="1">
      <alignment horizontal="center"/>
      <protection locked="0"/>
    </xf>
    <xf numFmtId="2" fontId="5" fillId="27" borderId="90" xfId="158" applyNumberFormat="1" applyFont="1" applyFill="1" applyBorder="1" applyAlignment="1" applyProtection="1">
      <alignment horizontal="center"/>
      <protection locked="0"/>
    </xf>
    <xf numFmtId="2" fontId="33" fillId="0" borderId="90" xfId="158" applyNumberFormat="1" applyFont="1" applyFill="1" applyBorder="1" applyAlignment="1" applyProtection="1">
      <alignment horizontal="center"/>
      <protection locked="0"/>
    </xf>
    <xf numFmtId="2" fontId="5" fillId="27" borderId="97" xfId="158" applyNumberFormat="1" applyFont="1" applyFill="1" applyBorder="1" applyAlignment="1" applyProtection="1">
      <alignment horizontal="center" vertical="center"/>
      <protection locked="0"/>
    </xf>
    <xf numFmtId="2" fontId="5" fillId="27" borderId="98" xfId="158" applyNumberFormat="1" applyFont="1" applyFill="1" applyBorder="1" applyAlignment="1" applyProtection="1">
      <alignment horizontal="center" vertical="center"/>
      <protection locked="0"/>
    </xf>
    <xf numFmtId="2" fontId="5" fillId="0" borderId="98" xfId="158" applyNumberFormat="1" applyFont="1" applyFill="1" applyBorder="1" applyAlignment="1" applyProtection="1">
      <alignment horizontal="center" vertical="center"/>
      <protection locked="0"/>
    </xf>
    <xf numFmtId="2" fontId="4" fillId="29" borderId="98" xfId="158" applyNumberFormat="1" applyFont="1" applyFill="1" applyBorder="1" applyAlignment="1" applyProtection="1">
      <alignment horizontal="center"/>
      <protection locked="0"/>
    </xf>
    <xf numFmtId="2" fontId="5" fillId="0" borderId="98" xfId="158" applyNumberFormat="1" applyFont="1" applyFill="1" applyBorder="1" applyAlignment="1" applyProtection="1">
      <alignment vertical="center"/>
      <protection locked="0"/>
    </xf>
    <xf numFmtId="2" fontId="5" fillId="27" borderId="87" xfId="158" applyNumberFormat="1" applyFont="1" applyFill="1" applyBorder="1" applyAlignment="1" applyProtection="1">
      <alignment horizontal="center" vertical="center"/>
      <protection locked="0"/>
    </xf>
    <xf numFmtId="2" fontId="5" fillId="27" borderId="90" xfId="158" applyNumberFormat="1" applyFont="1" applyFill="1" applyBorder="1" applyAlignment="1" applyProtection="1">
      <alignment horizontal="center" vertical="center"/>
      <protection locked="0"/>
    </xf>
    <xf numFmtId="2" fontId="5" fillId="0" borderId="90" xfId="158" applyNumberFormat="1" applyFont="1" applyFill="1" applyBorder="1" applyAlignment="1" applyProtection="1">
      <alignment horizontal="center" vertical="center"/>
      <protection locked="0"/>
    </xf>
    <xf numFmtId="2" fontId="5" fillId="0" borderId="90" xfId="158" applyNumberFormat="1" applyFont="1" applyFill="1" applyBorder="1" applyAlignment="1" applyProtection="1">
      <alignment vertical="center"/>
      <protection locked="0"/>
    </xf>
    <xf numFmtId="2" fontId="5" fillId="0" borderId="101" xfId="158" applyNumberFormat="1" applyFont="1" applyFill="1" applyBorder="1" applyAlignment="1" applyProtection="1">
      <alignment horizontal="center"/>
      <protection locked="0"/>
    </xf>
    <xf numFmtId="2" fontId="5" fillId="0" borderId="106" xfId="158" applyNumberFormat="1" applyFont="1" applyFill="1" applyBorder="1" applyAlignment="1" applyProtection="1">
      <alignment horizontal="center"/>
      <protection locked="0"/>
    </xf>
    <xf numFmtId="2" fontId="5" fillId="0" borderId="100" xfId="158" applyNumberFormat="1" applyFont="1" applyFill="1" applyBorder="1" applyAlignment="1" applyProtection="1">
      <alignment horizontal="center"/>
      <protection locked="0"/>
    </xf>
    <xf numFmtId="2" fontId="5" fillId="0" borderId="91" xfId="158" applyNumberFormat="1" applyFont="1" applyFill="1" applyBorder="1" applyAlignment="1" applyProtection="1">
      <alignment vertical="center"/>
      <protection locked="0"/>
    </xf>
    <xf numFmtId="2" fontId="5" fillId="0" borderId="92" xfId="158" applyNumberFormat="1" applyFont="1" applyFill="1" applyBorder="1" applyAlignment="1" applyProtection="1">
      <alignment vertical="center"/>
      <protection locked="0"/>
    </xf>
    <xf numFmtId="2" fontId="49" fillId="29" borderId="45" xfId="158" applyNumberFormat="1" applyFont="1" applyFill="1" applyBorder="1" applyAlignment="1" applyProtection="1">
      <alignment horizontal="center"/>
      <protection locked="0"/>
    </xf>
    <xf numFmtId="2" fontId="49" fillId="0" borderId="87" xfId="148" quotePrefix="1" applyNumberFormat="1" applyFont="1" applyBorder="1" applyAlignment="1" applyProtection="1">
      <alignment horizontal="center" vertical="center"/>
      <protection locked="0"/>
    </xf>
    <xf numFmtId="2" fontId="49" fillId="0" borderId="90" xfId="148" quotePrefix="1" applyNumberFormat="1" applyFont="1" applyBorder="1" applyAlignment="1" applyProtection="1">
      <alignment horizontal="center" vertical="center"/>
      <protection locked="0"/>
    </xf>
    <xf numFmtId="2" fontId="49" fillId="0" borderId="84" xfId="148" quotePrefix="1" applyNumberFormat="1" applyFont="1" applyBorder="1" applyAlignment="1" applyProtection="1">
      <alignment horizontal="center" vertical="center"/>
      <protection locked="0"/>
    </xf>
    <xf numFmtId="2" fontId="49" fillId="0" borderId="91" xfId="148" quotePrefix="1" applyNumberFormat="1" applyFont="1" applyBorder="1" applyAlignment="1" applyProtection="1">
      <alignment horizontal="center" vertical="center"/>
      <protection locked="0"/>
    </xf>
    <xf numFmtId="2" fontId="49" fillId="0" borderId="89" xfId="148" quotePrefix="1" applyNumberFormat="1" applyFont="1" applyBorder="1" applyAlignment="1" applyProtection="1">
      <alignment horizontal="center" vertical="center"/>
      <protection locked="0"/>
    </xf>
    <xf numFmtId="2" fontId="49" fillId="0" borderId="92" xfId="148" quotePrefix="1" applyNumberFormat="1" applyFont="1" applyBorder="1" applyAlignment="1" applyProtection="1">
      <alignment horizontal="center" vertical="center"/>
      <protection locked="0"/>
    </xf>
    <xf numFmtId="2" fontId="49" fillId="0" borderId="91" xfId="148" applyNumberFormat="1" applyFont="1" applyBorder="1" applyProtection="1">
      <protection locked="0"/>
    </xf>
    <xf numFmtId="2" fontId="49" fillId="32" borderId="90" xfId="148" applyNumberFormat="1" applyFont="1" applyFill="1" applyBorder="1" applyProtection="1">
      <protection locked="0"/>
    </xf>
    <xf numFmtId="2" fontId="49" fillId="0" borderId="90" xfId="148" quotePrefix="1" applyNumberFormat="1" applyFont="1" applyFill="1" applyBorder="1" applyAlignment="1" applyProtection="1">
      <alignment horizontal="center" vertical="center" wrapText="1"/>
      <protection locked="0"/>
    </xf>
    <xf numFmtId="2" fontId="49" fillId="0" borderId="90" xfId="0" quotePrefix="1" applyNumberFormat="1" applyFont="1" applyBorder="1" applyAlignment="1" applyProtection="1">
      <alignment horizontal="center" vertical="center"/>
      <protection locked="0"/>
    </xf>
    <xf numFmtId="2" fontId="49" fillId="0" borderId="90" xfId="0" quotePrefix="1" applyNumberFormat="1" applyFont="1" applyFill="1" applyBorder="1" applyAlignment="1" applyProtection="1">
      <alignment horizontal="center" vertical="center"/>
      <protection locked="0"/>
    </xf>
    <xf numFmtId="2" fontId="49" fillId="32" borderId="91" xfId="148" applyNumberFormat="1" applyFont="1" applyFill="1" applyBorder="1" applyProtection="1">
      <protection locked="0"/>
    </xf>
    <xf numFmtId="2" fontId="49" fillId="0" borderId="91" xfId="148" quotePrefix="1" applyNumberFormat="1" applyFont="1" applyFill="1" applyBorder="1" applyAlignment="1" applyProtection="1">
      <alignment horizontal="center" vertical="center" wrapText="1"/>
      <protection locked="0"/>
    </xf>
    <xf numFmtId="2" fontId="49" fillId="0" borderId="91" xfId="0" applyNumberFormat="1" applyFont="1" applyBorder="1" applyProtection="1">
      <protection locked="0"/>
    </xf>
    <xf numFmtId="2" fontId="49" fillId="0" borderId="91" xfId="0" applyNumberFormat="1" applyFont="1" applyFill="1" applyBorder="1" applyProtection="1">
      <protection locked="0"/>
    </xf>
    <xf numFmtId="2" fontId="49" fillId="0" borderId="92" xfId="148" applyNumberFormat="1" applyFont="1" applyBorder="1" applyProtection="1">
      <protection locked="0"/>
    </xf>
    <xf numFmtId="2" fontId="49" fillId="0" borderId="92" xfId="148" quotePrefix="1" applyNumberFormat="1" applyFont="1" applyFill="1" applyBorder="1" applyAlignment="1" applyProtection="1">
      <alignment horizontal="center" vertical="center" wrapText="1"/>
      <protection locked="0"/>
    </xf>
    <xf numFmtId="2" fontId="49" fillId="0" borderId="92" xfId="0" applyNumberFormat="1" applyFont="1" applyBorder="1" applyProtection="1">
      <protection locked="0"/>
    </xf>
    <xf numFmtId="2" fontId="49" fillId="0" borderId="92" xfId="0" applyNumberFormat="1" applyFont="1" applyFill="1" applyBorder="1" applyProtection="1">
      <protection locked="0"/>
    </xf>
    <xf numFmtId="2" fontId="49" fillId="32" borderId="100" xfId="148" applyNumberFormat="1" applyFont="1" applyFill="1" applyBorder="1" applyProtection="1">
      <protection locked="0"/>
    </xf>
    <xf numFmtId="2" fontId="49" fillId="32" borderId="101" xfId="148" applyNumberFormat="1" applyFont="1" applyFill="1" applyBorder="1" applyProtection="1">
      <protection locked="0"/>
    </xf>
    <xf numFmtId="0" fontId="49" fillId="0" borderId="0" xfId="172" applyFont="1" applyFill="1" applyProtection="1">
      <protection locked="0"/>
    </xf>
    <xf numFmtId="0" fontId="59" fillId="33" borderId="8" xfId="150" applyFont="1" applyFill="1" applyBorder="1" applyAlignment="1" applyProtection="1">
      <alignment horizontal="center" vertical="center"/>
    </xf>
    <xf numFmtId="0" fontId="59" fillId="33" borderId="42" xfId="150" applyFont="1" applyFill="1" applyBorder="1" applyAlignment="1" applyProtection="1">
      <alignment horizontal="center" vertical="center"/>
    </xf>
    <xf numFmtId="0" fontId="0" fillId="33" borderId="42" xfId="0" applyFill="1" applyBorder="1" applyProtection="1"/>
    <xf numFmtId="0" fontId="0" fillId="33" borderId="30" xfId="0" applyFill="1" applyBorder="1" applyProtection="1"/>
    <xf numFmtId="0" fontId="50" fillId="33" borderId="15" xfId="0" applyFont="1" applyFill="1" applyBorder="1" applyAlignment="1" applyProtection="1">
      <alignment horizontal="left" vertical="center" wrapText="1" indent="2"/>
    </xf>
    <xf numFmtId="0" fontId="50" fillId="33" borderId="16" xfId="0" applyFont="1" applyFill="1" applyBorder="1" applyAlignment="1" applyProtection="1">
      <alignment horizontal="left" vertical="center" wrapText="1" indent="2"/>
    </xf>
    <xf numFmtId="0" fontId="50" fillId="33" borderId="20" xfId="0" applyFont="1" applyFill="1" applyBorder="1" applyAlignment="1" applyProtection="1">
      <alignment horizontal="left" vertical="center" wrapText="1" indent="2"/>
    </xf>
    <xf numFmtId="0" fontId="50" fillId="33" borderId="15" xfId="0" applyFont="1" applyFill="1" applyBorder="1" applyAlignment="1" applyProtection="1">
      <alignment horizontal="left" vertical="center" indent="3"/>
    </xf>
    <xf numFmtId="0" fontId="50" fillId="33" borderId="16" xfId="0" applyFont="1" applyFill="1" applyBorder="1" applyAlignment="1" applyProtection="1">
      <alignment horizontal="left" vertical="center" indent="3"/>
    </xf>
    <xf numFmtId="0" fontId="50" fillId="33" borderId="20" xfId="0" applyFont="1" applyFill="1" applyBorder="1" applyAlignment="1" applyProtection="1">
      <alignment horizontal="left" vertical="center" indent="3"/>
    </xf>
    <xf numFmtId="0" fontId="62" fillId="33" borderId="12" xfId="173" applyFont="1" applyFill="1" applyBorder="1" applyAlignment="1" applyProtection="1">
      <alignment horizontal="center" vertical="center" wrapText="1"/>
    </xf>
    <xf numFmtId="0" fontId="62" fillId="33" borderId="17" xfId="173" applyFont="1" applyFill="1" applyBorder="1" applyAlignment="1" applyProtection="1">
      <alignment horizontal="center" vertical="center" wrapText="1"/>
    </xf>
    <xf numFmtId="0" fontId="52" fillId="33" borderId="15" xfId="173" applyFont="1" applyFill="1" applyBorder="1" applyAlignment="1" applyProtection="1">
      <alignment horizontal="left" vertical="center" indent="1"/>
    </xf>
    <xf numFmtId="0" fontId="52" fillId="33" borderId="16" xfId="173" applyFont="1" applyFill="1" applyBorder="1" applyAlignment="1" applyProtection="1">
      <alignment horizontal="left" vertical="center" indent="1"/>
    </xf>
    <xf numFmtId="0" fontId="52" fillId="33" borderId="20" xfId="173" applyFont="1" applyFill="1" applyBorder="1" applyAlignment="1" applyProtection="1">
      <alignment horizontal="left" vertical="center" indent="1"/>
    </xf>
    <xf numFmtId="0" fontId="55" fillId="0" borderId="0" xfId="173" applyFont="1" applyFill="1" applyBorder="1" applyAlignment="1" applyProtection="1">
      <alignment horizontal="left" vertical="center" wrapText="1"/>
      <protection locked="0"/>
    </xf>
    <xf numFmtId="0" fontId="62" fillId="33" borderId="36" xfId="173" applyFont="1" applyFill="1" applyBorder="1" applyAlignment="1" applyProtection="1">
      <alignment horizontal="center" vertical="center" wrapText="1"/>
    </xf>
    <xf numFmtId="0" fontId="62" fillId="33" borderId="34" xfId="173" applyFont="1" applyFill="1" applyBorder="1" applyAlignment="1" applyProtection="1">
      <alignment horizontal="center" vertical="center" wrapText="1"/>
    </xf>
    <xf numFmtId="0" fontId="62" fillId="33" borderId="39" xfId="173" applyFont="1" applyFill="1" applyBorder="1" applyAlignment="1" applyProtection="1">
      <alignment horizontal="center" vertical="center" wrapText="1"/>
    </xf>
    <xf numFmtId="0" fontId="62" fillId="33" borderId="41" xfId="173" applyFont="1" applyFill="1" applyBorder="1" applyAlignment="1" applyProtection="1">
      <alignment horizontal="center" vertical="center" wrapText="1"/>
    </xf>
    <xf numFmtId="0" fontId="62" fillId="33" borderId="21" xfId="173" quotePrefix="1" applyFont="1" applyFill="1" applyBorder="1" applyAlignment="1" applyProtection="1">
      <alignment horizontal="center" vertical="center" wrapText="1"/>
    </xf>
    <xf numFmtId="0" fontId="62" fillId="33" borderId="19" xfId="173" applyFont="1" applyFill="1" applyBorder="1" applyAlignment="1" applyProtection="1">
      <alignment horizontal="center" vertical="center" wrapText="1"/>
    </xf>
    <xf numFmtId="0" fontId="62" fillId="33" borderId="63" xfId="173" applyFont="1" applyFill="1" applyBorder="1" applyAlignment="1" applyProtection="1">
      <alignment horizontal="center" vertical="center" wrapText="1"/>
    </xf>
    <xf numFmtId="0" fontId="62" fillId="33" borderId="46" xfId="173" applyFont="1" applyFill="1" applyBorder="1" applyAlignment="1" applyProtection="1">
      <alignment horizontal="center" vertical="center" wrapText="1"/>
    </xf>
    <xf numFmtId="0" fontId="62" fillId="33" borderId="64" xfId="173" applyFont="1" applyFill="1" applyBorder="1" applyAlignment="1" applyProtection="1">
      <alignment horizontal="center" vertical="center" wrapText="1"/>
    </xf>
    <xf numFmtId="0" fontId="62" fillId="33" borderId="26" xfId="173" applyFont="1" applyFill="1" applyBorder="1" applyAlignment="1" applyProtection="1">
      <alignment horizontal="center" vertical="center" wrapText="1"/>
    </xf>
    <xf numFmtId="0" fontId="62" fillId="33" borderId="68" xfId="173" applyFont="1" applyFill="1" applyBorder="1" applyAlignment="1" applyProtection="1">
      <alignment horizontal="center" vertical="center" wrapText="1"/>
    </xf>
    <xf numFmtId="0" fontId="62" fillId="33" borderId="45" xfId="173" applyFont="1" applyFill="1" applyBorder="1" applyAlignment="1" applyProtection="1">
      <alignment horizontal="center" vertical="center" wrapText="1"/>
    </xf>
    <xf numFmtId="0" fontId="62" fillId="33" borderId="67" xfId="173" applyFont="1" applyFill="1" applyBorder="1" applyAlignment="1" applyProtection="1">
      <alignment horizontal="center" vertical="center" wrapText="1"/>
    </xf>
    <xf numFmtId="0" fontId="62" fillId="33" borderId="37" xfId="173" applyFont="1" applyFill="1" applyBorder="1" applyAlignment="1" applyProtection="1">
      <alignment horizontal="center" vertical="center" wrapText="1"/>
    </xf>
    <xf numFmtId="0" fontId="62" fillId="33" borderId="48" xfId="173" applyFont="1" applyFill="1" applyBorder="1" applyAlignment="1" applyProtection="1">
      <alignment horizontal="center" vertical="center"/>
    </xf>
    <xf numFmtId="0" fontId="62" fillId="33" borderId="49" xfId="173" applyFont="1" applyFill="1" applyBorder="1" applyAlignment="1" applyProtection="1">
      <alignment horizontal="center" vertical="center"/>
    </xf>
    <xf numFmtId="0" fontId="4" fillId="33" borderId="48" xfId="172" applyFont="1" applyFill="1" applyBorder="1" applyAlignment="1" applyProtection="1">
      <alignment horizontal="center" vertical="center"/>
    </xf>
    <xf numFmtId="0" fontId="4" fillId="33" borderId="47" xfId="172" applyFont="1" applyFill="1" applyBorder="1" applyAlignment="1" applyProtection="1">
      <alignment horizontal="center" vertical="center"/>
    </xf>
    <xf numFmtId="0" fontId="4" fillId="33" borderId="68" xfId="172" applyFont="1" applyFill="1" applyBorder="1" applyAlignment="1" applyProtection="1">
      <alignment horizontal="center" vertical="center" wrapText="1"/>
    </xf>
    <xf numFmtId="0" fontId="4" fillId="33" borderId="74" xfId="172" applyFont="1" applyFill="1" applyBorder="1" applyAlignment="1" applyProtection="1">
      <alignment horizontal="center" vertical="center" wrapText="1"/>
    </xf>
    <xf numFmtId="0" fontId="4" fillId="33" borderId="8" xfId="172" applyFont="1" applyFill="1" applyBorder="1" applyAlignment="1" applyProtection="1">
      <alignment horizontal="center" vertical="center" wrapText="1"/>
    </xf>
    <xf numFmtId="0" fontId="4" fillId="33" borderId="30" xfId="172" applyFont="1" applyFill="1" applyBorder="1" applyAlignment="1" applyProtection="1">
      <alignment horizontal="center" vertical="center" wrapText="1"/>
    </xf>
    <xf numFmtId="0" fontId="62" fillId="33" borderId="63" xfId="172" applyFont="1" applyFill="1" applyBorder="1" applyAlignment="1" applyProtection="1">
      <alignment horizontal="center" vertical="center" wrapText="1"/>
    </xf>
    <xf numFmtId="0" fontId="62" fillId="33" borderId="57" xfId="172" applyFont="1" applyFill="1" applyBorder="1" applyAlignment="1" applyProtection="1">
      <alignment horizontal="center" vertical="center" wrapText="1"/>
    </xf>
    <xf numFmtId="0" fontId="62" fillId="33" borderId="46" xfId="172" applyFont="1" applyFill="1" applyBorder="1" applyAlignment="1" applyProtection="1">
      <alignment horizontal="center" vertical="center" wrapText="1"/>
    </xf>
    <xf numFmtId="0" fontId="62" fillId="33" borderId="26" xfId="172" applyFont="1" applyFill="1" applyBorder="1" applyAlignment="1" applyProtection="1">
      <alignment horizontal="center" vertical="center" wrapText="1"/>
    </xf>
    <xf numFmtId="0" fontId="62" fillId="33" borderId="44" xfId="172" applyFont="1" applyFill="1" applyBorder="1" applyAlignment="1" applyProtection="1">
      <alignment horizontal="center" vertical="center" wrapText="1"/>
    </xf>
    <xf numFmtId="0" fontId="62" fillId="33" borderId="34" xfId="172" applyFont="1" applyFill="1" applyBorder="1" applyAlignment="1" applyProtection="1">
      <alignment horizontal="center" vertical="center" wrapText="1"/>
    </xf>
    <xf numFmtId="0" fontId="58" fillId="33" borderId="15" xfId="172" applyFont="1" applyFill="1" applyBorder="1" applyAlignment="1" applyProtection="1">
      <alignment horizontal="left" vertical="center" wrapText="1" indent="2"/>
    </xf>
    <xf numFmtId="0" fontId="58" fillId="33" borderId="16" xfId="172" applyFont="1" applyFill="1" applyBorder="1" applyAlignment="1" applyProtection="1">
      <alignment horizontal="left" vertical="center" wrapText="1" indent="2"/>
    </xf>
    <xf numFmtId="0" fontId="58" fillId="33" borderId="20" xfId="172" applyFont="1" applyFill="1" applyBorder="1" applyAlignment="1" applyProtection="1">
      <alignment horizontal="left" vertical="center" wrapText="1" indent="2"/>
    </xf>
    <xf numFmtId="0" fontId="62" fillId="0" borderId="12" xfId="172" applyFont="1" applyFill="1" applyBorder="1" applyAlignment="1" applyProtection="1">
      <alignment horizontal="left" vertical="center" wrapText="1" indent="2"/>
    </xf>
    <xf numFmtId="0" fontId="62" fillId="0" borderId="37" xfId="172" applyFont="1" applyFill="1" applyBorder="1" applyAlignment="1" applyProtection="1">
      <alignment horizontal="left" vertical="center" wrapText="1" indent="2"/>
    </xf>
    <xf numFmtId="0" fontId="62" fillId="0" borderId="54" xfId="172" applyFont="1" applyFill="1" applyBorder="1" applyAlignment="1" applyProtection="1">
      <alignment horizontal="left" vertical="center" wrapText="1" indent="2"/>
    </xf>
    <xf numFmtId="0" fontId="62" fillId="58" borderId="12" xfId="172" applyFont="1" applyFill="1" applyBorder="1" applyAlignment="1" applyProtection="1">
      <alignment horizontal="left" vertical="center" wrapText="1" indent="2"/>
    </xf>
    <xf numFmtId="0" fontId="62" fillId="58" borderId="37" xfId="172" applyFont="1" applyFill="1" applyBorder="1" applyAlignment="1" applyProtection="1">
      <alignment horizontal="left" vertical="center" wrapText="1" indent="2"/>
    </xf>
    <xf numFmtId="0" fontId="62" fillId="0" borderId="25" xfId="158" applyFont="1" applyFill="1" applyBorder="1" applyAlignment="1" applyProtection="1">
      <alignment horizontal="left" vertical="center"/>
    </xf>
    <xf numFmtId="0" fontId="74" fillId="0" borderId="42" xfId="0" applyFont="1" applyFill="1" applyBorder="1" applyAlignment="1" applyProtection="1"/>
    <xf numFmtId="0" fontId="74" fillId="0" borderId="66" xfId="0" applyFont="1" applyFill="1" applyBorder="1" applyAlignment="1" applyProtection="1"/>
    <xf numFmtId="0" fontId="54" fillId="33" borderId="15" xfId="158" applyFont="1" applyFill="1" applyBorder="1" applyAlignment="1" applyProtection="1">
      <alignment horizontal="left" vertical="center" indent="1"/>
    </xf>
    <xf numFmtId="0" fontId="54" fillId="33" borderId="16" xfId="158" applyFont="1" applyFill="1" applyBorder="1" applyAlignment="1" applyProtection="1">
      <alignment horizontal="left" vertical="center" indent="1"/>
    </xf>
    <xf numFmtId="0" fontId="54" fillId="33" borderId="20" xfId="158" applyFont="1" applyFill="1" applyBorder="1" applyAlignment="1" applyProtection="1">
      <alignment horizontal="left" vertical="center" indent="1"/>
    </xf>
    <xf numFmtId="0" fontId="49" fillId="33" borderId="63" xfId="158" applyFont="1" applyFill="1" applyBorder="1" applyAlignment="1" applyProtection="1">
      <alignment horizontal="center"/>
    </xf>
    <xf numFmtId="0" fontId="74" fillId="33" borderId="57" xfId="0" applyFont="1" applyFill="1" applyBorder="1" applyAlignment="1" applyProtection="1"/>
    <xf numFmtId="0" fontId="74" fillId="33" borderId="64" xfId="0" applyFont="1" applyFill="1" applyBorder="1" applyAlignment="1" applyProtection="1"/>
    <xf numFmtId="0" fontId="74" fillId="33" borderId="0" xfId="0" applyFont="1" applyFill="1" applyAlignment="1" applyProtection="1"/>
    <xf numFmtId="0" fontId="62" fillId="33" borderId="67" xfId="158" applyFont="1" applyFill="1" applyBorder="1" applyAlignment="1" applyProtection="1">
      <alignment horizontal="center" vertical="center" wrapText="1"/>
    </xf>
    <xf numFmtId="0" fontId="62" fillId="33" borderId="37" xfId="158" applyFont="1" applyFill="1" applyBorder="1" applyAlignment="1" applyProtection="1">
      <alignment horizontal="center" vertical="center" wrapText="1"/>
    </xf>
    <xf numFmtId="0" fontId="62" fillId="33" borderId="68" xfId="158" applyFont="1" applyFill="1" applyBorder="1" applyAlignment="1" applyProtection="1">
      <alignment horizontal="center" vertical="center"/>
    </xf>
    <xf numFmtId="0" fontId="62" fillId="33" borderId="46" xfId="158" applyFont="1" applyFill="1" applyBorder="1" applyAlignment="1" applyProtection="1">
      <alignment horizontal="center" vertical="center"/>
    </xf>
    <xf numFmtId="0" fontId="62" fillId="33" borderId="45" xfId="158" applyFont="1" applyFill="1" applyBorder="1" applyAlignment="1" applyProtection="1">
      <alignment horizontal="center" vertical="center"/>
    </xf>
    <xf numFmtId="0" fontId="62" fillId="33" borderId="36" xfId="158" applyFont="1" applyFill="1" applyBorder="1" applyAlignment="1" applyProtection="1">
      <alignment horizontal="center" vertical="center"/>
    </xf>
    <xf numFmtId="0" fontId="62" fillId="33" borderId="41" xfId="158" applyFont="1" applyFill="1" applyBorder="1" applyAlignment="1" applyProtection="1">
      <alignment horizontal="center" vertical="center"/>
    </xf>
    <xf numFmtId="0" fontId="62" fillId="33" borderId="34" xfId="158" applyFont="1" applyFill="1" applyBorder="1" applyAlignment="1" applyProtection="1">
      <alignment horizontal="center" vertical="center"/>
    </xf>
    <xf numFmtId="0" fontId="62" fillId="33" borderId="46" xfId="158" applyFont="1" applyFill="1" applyBorder="1" applyAlignment="1" applyProtection="1"/>
    <xf numFmtId="0" fontId="62" fillId="33" borderId="36" xfId="158" applyFont="1" applyFill="1" applyBorder="1" applyAlignment="1" applyProtection="1"/>
    <xf numFmtId="0" fontId="62" fillId="33" borderId="34" xfId="158" applyFont="1" applyFill="1" applyBorder="1" applyAlignment="1" applyProtection="1"/>
    <xf numFmtId="0" fontId="62" fillId="33" borderId="68" xfId="158" applyFont="1" applyFill="1" applyBorder="1" applyAlignment="1" applyProtection="1">
      <alignment horizontal="center" vertical="center" wrapText="1"/>
    </xf>
    <xf numFmtId="0" fontId="62" fillId="33" borderId="57" xfId="158" applyFont="1" applyFill="1" applyBorder="1" applyAlignment="1" applyProtection="1"/>
    <xf numFmtId="0" fontId="62" fillId="33" borderId="45" xfId="158" applyFont="1" applyFill="1" applyBorder="1" applyAlignment="1" applyProtection="1"/>
    <xf numFmtId="0" fontId="62" fillId="33" borderId="0" xfId="158" applyFont="1" applyFill="1" applyBorder="1" applyAlignment="1" applyProtection="1"/>
    <xf numFmtId="0" fontId="62" fillId="33" borderId="41" xfId="158" applyFont="1" applyFill="1" applyBorder="1" applyAlignment="1" applyProtection="1"/>
    <xf numFmtId="0" fontId="62" fillId="33" borderId="44" xfId="158" applyFont="1" applyFill="1" applyBorder="1" applyAlignment="1" applyProtection="1"/>
    <xf numFmtId="0" fontId="62" fillId="29" borderId="68" xfId="158" applyFont="1" applyFill="1" applyBorder="1" applyAlignment="1" applyProtection="1">
      <alignment horizontal="center" vertical="center" wrapText="1"/>
    </xf>
    <xf numFmtId="0" fontId="62" fillId="29" borderId="57" xfId="158" applyFont="1" applyFill="1" applyBorder="1" applyAlignment="1" applyProtection="1"/>
    <xf numFmtId="0" fontId="62" fillId="29" borderId="45" xfId="158" applyFont="1" applyFill="1" applyBorder="1" applyAlignment="1" applyProtection="1"/>
    <xf numFmtId="0" fontId="62" fillId="29" borderId="0" xfId="158" applyFont="1" applyFill="1" applyBorder="1" applyAlignment="1" applyProtection="1"/>
    <xf numFmtId="0" fontId="62" fillId="29" borderId="41" xfId="158" applyFont="1" applyFill="1" applyBorder="1" applyAlignment="1" applyProtection="1"/>
    <xf numFmtId="0" fontId="62" fillId="29" borderId="44" xfId="158" applyFont="1" applyFill="1" applyBorder="1" applyAlignment="1" applyProtection="1"/>
    <xf numFmtId="0" fontId="62" fillId="33" borderId="17" xfId="158" applyFont="1" applyFill="1" applyBorder="1" applyAlignment="1" applyProtection="1">
      <alignment horizontal="center" vertical="center" wrapText="1"/>
    </xf>
    <xf numFmtId="0" fontId="62" fillId="33" borderId="74" xfId="158" applyFont="1" applyFill="1" applyBorder="1" applyAlignment="1" applyProtection="1">
      <alignment horizontal="center" vertical="center" wrapText="1"/>
    </xf>
    <xf numFmtId="0" fontId="62" fillId="33" borderId="52" xfId="158" applyFont="1" applyFill="1" applyBorder="1" applyAlignment="1" applyProtection="1">
      <alignment horizontal="center" vertical="center" wrapText="1"/>
    </xf>
    <xf numFmtId="0" fontId="62" fillId="33" borderId="51" xfId="158" applyFont="1" applyFill="1" applyBorder="1" applyAlignment="1" applyProtection="1">
      <alignment horizontal="center" vertical="center" wrapText="1"/>
    </xf>
    <xf numFmtId="0" fontId="53" fillId="0" borderId="8" xfId="158" applyFont="1" applyFill="1" applyBorder="1" applyAlignment="1" applyProtection="1">
      <alignment horizontal="left" vertical="center" indent="2"/>
    </xf>
    <xf numFmtId="0" fontId="53" fillId="0" borderId="42" xfId="158" applyFont="1" applyFill="1" applyBorder="1" applyAlignment="1" applyProtection="1">
      <alignment horizontal="left" vertical="center" indent="2"/>
    </xf>
    <xf numFmtId="0" fontId="53" fillId="0" borderId="30" xfId="158" applyFont="1" applyFill="1" applyBorder="1" applyAlignment="1" applyProtection="1">
      <alignment horizontal="left" vertical="center" indent="2"/>
    </xf>
    <xf numFmtId="0" fontId="53" fillId="0" borderId="8" xfId="158" applyFont="1" applyFill="1" applyBorder="1" applyAlignment="1" applyProtection="1">
      <alignment horizontal="left" vertical="center" wrapText="1" indent="2"/>
    </xf>
    <xf numFmtId="0" fontId="53" fillId="0" borderId="42" xfId="158" applyFont="1" applyFill="1" applyBorder="1" applyAlignment="1" applyProtection="1">
      <alignment horizontal="left" vertical="center" wrapText="1" indent="2"/>
    </xf>
    <xf numFmtId="0" fontId="53" fillId="0" borderId="30" xfId="158" applyFont="1" applyFill="1" applyBorder="1" applyAlignment="1" applyProtection="1">
      <alignment horizontal="left" vertical="center" wrapText="1" indent="2"/>
    </xf>
    <xf numFmtId="0" fontId="74" fillId="0" borderId="42" xfId="0" applyFont="1" applyBorder="1" applyAlignment="1" applyProtection="1"/>
    <xf numFmtId="0" fontId="74" fillId="0" borderId="66" xfId="0" applyFont="1" applyBorder="1" applyAlignment="1" applyProtection="1"/>
    <xf numFmtId="0" fontId="100" fillId="33" borderId="15" xfId="158" applyFont="1" applyFill="1" applyBorder="1" applyAlignment="1" applyProtection="1">
      <alignment horizontal="left" vertical="center" indent="1"/>
    </xf>
    <xf numFmtId="0" fontId="100" fillId="33" borderId="16" xfId="158" applyFont="1" applyFill="1" applyBorder="1" applyAlignment="1" applyProtection="1">
      <alignment horizontal="left" vertical="center" indent="1"/>
    </xf>
    <xf numFmtId="0" fontId="100" fillId="33" borderId="20" xfId="158" applyFont="1" applyFill="1" applyBorder="1" applyAlignment="1" applyProtection="1">
      <alignment horizontal="left" vertical="center" indent="1"/>
    </xf>
    <xf numFmtId="0" fontId="4" fillId="33" borderId="75" xfId="158" applyFont="1" applyFill="1" applyBorder="1" applyAlignment="1" applyProtection="1">
      <alignment horizontal="center" vertical="center" wrapText="1"/>
    </xf>
    <xf numFmtId="0" fontId="4" fillId="33" borderId="38" xfId="158" applyFont="1" applyFill="1" applyBorder="1" applyAlignment="1" applyProtection="1">
      <alignment horizontal="center" vertical="center" wrapText="1"/>
    </xf>
    <xf numFmtId="0" fontId="4" fillId="33" borderId="19" xfId="158" applyFont="1" applyFill="1" applyBorder="1" applyAlignment="1" applyProtection="1">
      <alignment horizontal="center" vertical="center" wrapText="1"/>
    </xf>
    <xf numFmtId="0" fontId="4" fillId="33" borderId="12" xfId="158" applyFont="1" applyFill="1" applyBorder="1" applyAlignment="1" applyProtection="1">
      <alignment horizontal="center" vertical="center"/>
    </xf>
    <xf numFmtId="0" fontId="96" fillId="33" borderId="37" xfId="0" applyFont="1" applyFill="1" applyBorder="1" applyAlignment="1" applyProtection="1">
      <alignment horizontal="center" vertical="center"/>
    </xf>
    <xf numFmtId="0" fontId="96" fillId="33" borderId="17" xfId="0" applyFont="1" applyFill="1" applyBorder="1" applyAlignment="1" applyProtection="1">
      <alignment vertical="center"/>
    </xf>
    <xf numFmtId="0" fontId="4" fillId="33" borderId="12" xfId="158" applyFont="1" applyFill="1" applyBorder="1" applyAlignment="1" applyProtection="1">
      <alignment horizontal="center" vertical="center" wrapText="1"/>
    </xf>
    <xf numFmtId="0" fontId="4" fillId="33" borderId="58" xfId="158" applyFont="1" applyFill="1" applyBorder="1" applyAlignment="1" applyProtection="1">
      <alignment horizontal="center" vertical="center"/>
    </xf>
    <xf numFmtId="0" fontId="4" fillId="33" borderId="48" xfId="158" applyFont="1" applyFill="1" applyBorder="1" applyAlignment="1" applyProtection="1">
      <alignment horizontal="center" vertical="center"/>
    </xf>
    <xf numFmtId="0" fontId="4" fillId="33" borderId="68" xfId="158" applyFont="1" applyFill="1" applyBorder="1" applyAlignment="1" applyProtection="1">
      <alignment horizontal="center" vertical="center" wrapText="1"/>
    </xf>
    <xf numFmtId="0" fontId="4" fillId="33" borderId="46" xfId="158" applyFont="1" applyFill="1" applyBorder="1" applyAlignment="1" applyProtection="1">
      <alignment horizontal="center" vertical="center" wrapText="1"/>
    </xf>
    <xf numFmtId="0" fontId="4" fillId="33" borderId="45" xfId="158" applyFont="1" applyFill="1" applyBorder="1" applyAlignment="1" applyProtection="1">
      <alignment horizontal="center" vertical="center" wrapText="1"/>
    </xf>
    <xf numFmtId="0" fontId="4" fillId="33" borderId="36" xfId="158" applyFont="1" applyFill="1" applyBorder="1" applyAlignment="1" applyProtection="1">
      <alignment horizontal="center" vertical="center" wrapText="1"/>
    </xf>
    <xf numFmtId="0" fontId="4" fillId="33" borderId="41" xfId="158" applyFont="1" applyFill="1" applyBorder="1" applyAlignment="1" applyProtection="1">
      <alignment horizontal="center" vertical="center" wrapText="1"/>
    </xf>
    <xf numFmtId="0" fontId="4" fillId="33" borderId="34" xfId="158" applyFont="1" applyFill="1" applyBorder="1" applyAlignment="1" applyProtection="1">
      <alignment horizontal="center" vertical="center" wrapText="1"/>
    </xf>
    <xf numFmtId="0" fontId="4" fillId="33" borderId="67" xfId="158" applyFont="1" applyFill="1" applyBorder="1" applyAlignment="1" applyProtection="1">
      <alignment horizontal="center" vertical="center" wrapText="1"/>
    </xf>
    <xf numFmtId="0" fontId="4" fillId="33" borderId="37" xfId="158" applyFont="1" applyFill="1" applyBorder="1" applyAlignment="1" applyProtection="1"/>
    <xf numFmtId="0" fontId="4" fillId="33" borderId="17" xfId="158" applyFont="1" applyFill="1" applyBorder="1" applyAlignment="1" applyProtection="1"/>
    <xf numFmtId="0" fontId="4" fillId="29" borderId="67" xfId="158" applyFont="1" applyFill="1" applyBorder="1" applyAlignment="1" applyProtection="1">
      <alignment horizontal="center" vertical="center" wrapText="1"/>
    </xf>
    <xf numFmtId="0" fontId="4" fillId="29" borderId="37" xfId="158" applyFont="1" applyFill="1" applyBorder="1" applyAlignment="1" applyProtection="1"/>
    <xf numFmtId="0" fontId="4" fillId="29" borderId="17" xfId="158" applyFont="1" applyFill="1" applyBorder="1" applyAlignment="1" applyProtection="1"/>
    <xf numFmtId="0" fontId="4" fillId="33" borderId="37" xfId="158" applyFont="1" applyFill="1" applyBorder="1" applyAlignment="1" applyProtection="1">
      <alignment horizontal="center" vertical="center" wrapText="1"/>
    </xf>
    <xf numFmtId="0" fontId="4" fillId="33" borderId="17" xfId="158" applyFont="1" applyFill="1" applyBorder="1" applyAlignment="1" applyProtection="1">
      <alignment horizontal="center" vertical="center" wrapText="1"/>
    </xf>
    <xf numFmtId="0" fontId="56" fillId="33" borderId="68" xfId="148" applyFont="1" applyFill="1" applyBorder="1" applyAlignment="1" applyProtection="1">
      <alignment horizontal="center" vertical="center"/>
    </xf>
    <xf numFmtId="0" fontId="56" fillId="33" borderId="74" xfId="148" applyFont="1" applyFill="1" applyBorder="1" applyAlignment="1" applyProtection="1">
      <alignment horizontal="center" vertical="center"/>
    </xf>
    <xf numFmtId="0" fontId="49" fillId="33" borderId="63" xfId="148" applyFont="1" applyFill="1" applyBorder="1" applyAlignment="1" applyProtection="1">
      <alignment horizontal="center"/>
    </xf>
    <xf numFmtId="0" fontId="49" fillId="33" borderId="64" xfId="148" applyFont="1" applyFill="1" applyBorder="1" applyAlignment="1" applyProtection="1">
      <alignment horizontal="center"/>
    </xf>
    <xf numFmtId="0" fontId="49" fillId="33" borderId="26" xfId="148" applyFont="1" applyFill="1" applyBorder="1" applyAlignment="1" applyProtection="1">
      <alignment horizontal="center"/>
    </xf>
    <xf numFmtId="0" fontId="56" fillId="33" borderId="24" xfId="148" applyFont="1" applyFill="1" applyBorder="1" applyAlignment="1" applyProtection="1">
      <alignment horizontal="center" vertical="center"/>
    </xf>
    <xf numFmtId="0" fontId="56" fillId="33" borderId="67" xfId="148" applyFont="1" applyFill="1" applyBorder="1" applyAlignment="1" applyProtection="1">
      <alignment horizontal="center" vertical="center" wrapText="1"/>
    </xf>
    <xf numFmtId="0" fontId="56" fillId="33" borderId="17" xfId="148" applyFont="1" applyFill="1" applyBorder="1" applyAlignment="1" applyProtection="1">
      <alignment horizontal="center" vertical="center"/>
    </xf>
    <xf numFmtId="0" fontId="56" fillId="33" borderId="17" xfId="148" applyFont="1" applyFill="1" applyBorder="1" applyAlignment="1" applyProtection="1">
      <alignment horizontal="center" vertical="center" wrapText="1"/>
    </xf>
    <xf numFmtId="0" fontId="56" fillId="33" borderId="58" xfId="0" applyFont="1" applyFill="1" applyBorder="1" applyAlignment="1" applyProtection="1">
      <alignment horizontal="center" vertical="center"/>
    </xf>
    <xf numFmtId="0" fontId="94" fillId="33" borderId="48" xfId="0" applyFont="1" applyFill="1" applyBorder="1" applyAlignment="1" applyProtection="1">
      <alignment horizontal="center" vertical="center"/>
    </xf>
    <xf numFmtId="0" fontId="56" fillId="33" borderId="68" xfId="148" applyFont="1" applyFill="1" applyBorder="1" applyAlignment="1" applyProtection="1">
      <alignment horizontal="left" vertical="center" wrapText="1" indent="3"/>
    </xf>
    <xf numFmtId="0" fontId="56" fillId="33" borderId="57" xfId="148" applyFont="1" applyFill="1" applyBorder="1" applyAlignment="1" applyProtection="1">
      <alignment horizontal="left" vertical="center" wrapText="1" indent="3"/>
    </xf>
    <xf numFmtId="0" fontId="56" fillId="33" borderId="46" xfId="148" applyFont="1" applyFill="1" applyBorder="1" applyAlignment="1" applyProtection="1">
      <alignment horizontal="left" vertical="center" wrapText="1" indent="3"/>
    </xf>
  </cellXfs>
  <cellStyles count="236">
    <cellStyle name="20% - 1. jelölőszín" xfId="1"/>
    <cellStyle name="20% - 1. jelölőszín 2" xfId="2"/>
    <cellStyle name="20% - 1. jelölőszín_20130128_ITS on reporting_Annex I_CA" xfId="3"/>
    <cellStyle name="20% - 2. jelölőszín" xfId="4"/>
    <cellStyle name="20% - 2. jelölőszín 2" xfId="5"/>
    <cellStyle name="20% - 2. jelölőszín_20130128_ITS on reporting_Annex I_CA" xfId="6"/>
    <cellStyle name="20% - 3. jelölőszín" xfId="7"/>
    <cellStyle name="20% - 3. jelölőszín 2" xfId="8"/>
    <cellStyle name="20% - 3. jelölőszín_20130128_ITS on reporting_Annex I_CA" xfId="9"/>
    <cellStyle name="20% - 4. jelölőszín" xfId="10"/>
    <cellStyle name="20% - 4. jelölőszín 2" xfId="11"/>
    <cellStyle name="20% - 4. jelölőszín_20130128_ITS on reporting_Annex I_CA" xfId="12"/>
    <cellStyle name="20% - 5. jelölőszín" xfId="13"/>
    <cellStyle name="20% - 5. jelölőszín 2" xfId="14"/>
    <cellStyle name="20% - 5. jelölőszín_20130128_ITS on reporting_Annex I_CA" xfId="15"/>
    <cellStyle name="20% - 6. jelölőszín" xfId="16"/>
    <cellStyle name="20% - 6. jelölőszín 2" xfId="17"/>
    <cellStyle name="20% - 6. jelölőszín_20130128_ITS on reporting_Annex I_CA" xfId="18"/>
    <cellStyle name="20% - Accent1" xfId="218" hidden="1"/>
    <cellStyle name="20% - Accent1 2" xfId="19"/>
    <cellStyle name="20% - Accent2" xfId="221" hidden="1"/>
    <cellStyle name="20% - Accent2 2" xfId="20"/>
    <cellStyle name="20% - Accent3" xfId="224" hidden="1"/>
    <cellStyle name="20% - Accent3 2" xfId="21"/>
    <cellStyle name="20% - Accent4" xfId="227" hidden="1"/>
    <cellStyle name="20% - Accent4 2" xfId="22"/>
    <cellStyle name="20% - Accent5" xfId="230" hidden="1"/>
    <cellStyle name="20% - Accent5 2" xfId="23"/>
    <cellStyle name="20% - Accent6" xfId="233" hidden="1"/>
    <cellStyle name="20% - Accent6 2" xfId="24"/>
    <cellStyle name="20% - Énfasis1" xfId="25"/>
    <cellStyle name="20% - Énfasis2" xfId="26"/>
    <cellStyle name="20% - Énfasis3" xfId="27"/>
    <cellStyle name="20% - Énfasis4" xfId="28"/>
    <cellStyle name="20% - Énfasis5" xfId="29"/>
    <cellStyle name="20% - Énfasis6" xfId="30"/>
    <cellStyle name="40% - 1. jelölőszín" xfId="31"/>
    <cellStyle name="40% - 1. jelölőszín 2" xfId="32"/>
    <cellStyle name="40% - 1. jelölőszín_20130128_ITS on reporting_Annex I_CA" xfId="33"/>
    <cellStyle name="40% - 2. jelölőszín" xfId="34"/>
    <cellStyle name="40% - 2. jelölőszín 2" xfId="35"/>
    <cellStyle name="40% - 2. jelölőszín_20130128_ITS on reporting_Annex I_CA" xfId="36"/>
    <cellStyle name="40% - 3. jelölőszín" xfId="37"/>
    <cellStyle name="40% - 3. jelölőszín 2" xfId="38"/>
    <cellStyle name="40% - 3. jelölőszín_20130128_ITS on reporting_Annex I_CA" xfId="39"/>
    <cellStyle name="40% - 4. jelölőszín" xfId="40"/>
    <cellStyle name="40% - 4. jelölőszín 2" xfId="41"/>
    <cellStyle name="40% - 4. jelölőszín_20130128_ITS on reporting_Annex I_CA" xfId="42"/>
    <cellStyle name="40% - 5. jelölőszín" xfId="43"/>
    <cellStyle name="40% - 5. jelölőszín 2" xfId="44"/>
    <cellStyle name="40% - 5. jelölőszín_20130128_ITS on reporting_Annex I_CA" xfId="45"/>
    <cellStyle name="40% - 6. jelölőszín" xfId="46"/>
    <cellStyle name="40% - 6. jelölőszín 2" xfId="47"/>
    <cellStyle name="40% - 6. jelölőszín_20130128_ITS on reporting_Annex I_CA" xfId="48"/>
    <cellStyle name="40% - Accent1" xfId="219" hidden="1"/>
    <cellStyle name="40% - Accent1 2" xfId="49"/>
    <cellStyle name="40% - Accent2" xfId="222" hidden="1"/>
    <cellStyle name="40% - Accent2 2" xfId="50"/>
    <cellStyle name="40% - Accent3" xfId="225" hidden="1"/>
    <cellStyle name="40% - Accent3 2" xfId="51"/>
    <cellStyle name="40% - Accent4" xfId="228" hidden="1"/>
    <cellStyle name="40% - Accent4 2" xfId="52"/>
    <cellStyle name="40% - Accent5" xfId="231" hidden="1"/>
    <cellStyle name="40% - Accent5 2" xfId="53"/>
    <cellStyle name="40% - Accent6" xfId="234" hidden="1"/>
    <cellStyle name="40% - Accent6 2" xfId="54"/>
    <cellStyle name="40% - Énfasis1" xfId="55"/>
    <cellStyle name="40% - Énfasis2" xfId="56"/>
    <cellStyle name="40% - Énfasis3" xfId="57"/>
    <cellStyle name="40% - Énfasis4" xfId="58"/>
    <cellStyle name="40% - Énfasis5" xfId="59"/>
    <cellStyle name="40% - Énfasis6" xfId="60"/>
    <cellStyle name="60% - 1. jelölőszín" xfId="61"/>
    <cellStyle name="60% - 2. jelölőszín" xfId="62"/>
    <cellStyle name="60% - 3. jelölőszín" xfId="63"/>
    <cellStyle name="60% - 4. jelölőszín" xfId="64"/>
    <cellStyle name="60% - 5. jelölőszín" xfId="65"/>
    <cellStyle name="60% - 6. jelölőszín" xfId="66"/>
    <cellStyle name="60% - Accent1" xfId="220" hidden="1"/>
    <cellStyle name="60% - Accent1 2" xfId="67"/>
    <cellStyle name="60% - Accent2" xfId="223" hidden="1"/>
    <cellStyle name="60% - Accent2 2" xfId="68"/>
    <cellStyle name="60% - Accent3" xfId="226" hidden="1"/>
    <cellStyle name="60% - Accent3 2" xfId="69"/>
    <cellStyle name="60% - Accent4" xfId="229" hidden="1"/>
    <cellStyle name="60% - Accent4 2" xfId="70"/>
    <cellStyle name="60% - Accent5" xfId="232" hidden="1"/>
    <cellStyle name="60% - Accent5 2" xfId="71"/>
    <cellStyle name="60% - Accent6" xfId="235" hidden="1"/>
    <cellStyle name="60% - Accent6 2" xfId="72"/>
    <cellStyle name="60% - Énfasis1" xfId="73"/>
    <cellStyle name="60% - Énfasis2" xfId="74"/>
    <cellStyle name="60% - Énfasis3" xfId="75"/>
    <cellStyle name="60% - Énfasis4" xfId="76"/>
    <cellStyle name="60% - Énfasis5" xfId="77"/>
    <cellStyle name="60% - Énfasis6" xfId="78"/>
    <cellStyle name="Accent1 2" xfId="79"/>
    <cellStyle name="Accent2 2" xfId="80"/>
    <cellStyle name="Accent3 2" xfId="81"/>
    <cellStyle name="Accent4 2" xfId="82"/>
    <cellStyle name="Accent5 2" xfId="83"/>
    <cellStyle name="Accent6 2" xfId="84"/>
    <cellStyle name="Ausgabe" xfId="211" builtinId="21" hidden="1"/>
    <cellStyle name="Bad" xfId="209" hidden="1"/>
    <cellStyle name="Bad 2" xfId="85"/>
    <cellStyle name="Berechnung" xfId="212" builtinId="22" hidden="1"/>
    <cellStyle name="Bevitel" xfId="86"/>
    <cellStyle name="Buena" xfId="87"/>
    <cellStyle name="Calculation" xfId="88"/>
    <cellStyle name="Calculation 2" xfId="89"/>
    <cellStyle name="Cálculo" xfId="90"/>
    <cellStyle name="Celda de comprobación" xfId="91"/>
    <cellStyle name="Celda vinculada" xfId="92"/>
    <cellStyle name="Check Cell" xfId="214" hidden="1"/>
    <cellStyle name="Check Cell 2" xfId="93"/>
    <cellStyle name="Cím" xfId="94"/>
    <cellStyle name="Címsor 1" xfId="95"/>
    <cellStyle name="Címsor 2" xfId="96"/>
    <cellStyle name="Címsor 3" xfId="97"/>
    <cellStyle name="Címsor 4" xfId="98"/>
    <cellStyle name="Eingabe" xfId="210" builtinId="20" hidden="1"/>
    <cellStyle name="Ellenőrzőcella" xfId="99"/>
    <cellStyle name="Encabezado 4" xfId="100"/>
    <cellStyle name="Énfasis1" xfId="101"/>
    <cellStyle name="Énfasis2" xfId="102"/>
    <cellStyle name="Énfasis3" xfId="103"/>
    <cellStyle name="Énfasis4" xfId="104"/>
    <cellStyle name="Énfasis5" xfId="105"/>
    <cellStyle name="Énfasis6" xfId="106"/>
    <cellStyle name="Entrada" xfId="107"/>
    <cellStyle name="Erklärender Text" xfId="217" builtinId="53" hidden="1"/>
    <cellStyle name="Explanatory Text" xfId="108"/>
    <cellStyle name="Explanatory Text 2" xfId="109"/>
    <cellStyle name="Figyelmeztetés" xfId="110"/>
    <cellStyle name="Good" xfId="208" hidden="1"/>
    <cellStyle name="Good 2" xfId="111"/>
    <cellStyle name="greyed" xfId="112"/>
    <cellStyle name="Heading 1" xfId="204" hidden="1"/>
    <cellStyle name="Heading 1 2" xfId="113"/>
    <cellStyle name="Heading 2" xfId="205" hidden="1"/>
    <cellStyle name="Heading 2 2" xfId="114"/>
    <cellStyle name="Heading 3" xfId="206" hidden="1"/>
    <cellStyle name="Heading 3 2" xfId="115"/>
    <cellStyle name="Heading 4" xfId="207" hidden="1"/>
    <cellStyle name="Heading 4 2" xfId="116"/>
    <cellStyle name="highlightExposure" xfId="117"/>
    <cellStyle name="highlightText" xfId="118"/>
    <cellStyle name="Hipervínculo 2" xfId="119"/>
    <cellStyle name="Hivatkozott cella" xfId="120"/>
    <cellStyle name="Hyperlink 2" xfId="121"/>
    <cellStyle name="Hyperlink 3" xfId="122"/>
    <cellStyle name="Hyperlink 3 2" xfId="123"/>
    <cellStyle name="Hyperlink_20090914_1805 Meneau_COREP ON COREP amendments (GSD) + FR" xfId="124"/>
    <cellStyle name="Incorrecto" xfId="125"/>
    <cellStyle name="Input" xfId="126"/>
    <cellStyle name="Input 2" xfId="127"/>
    <cellStyle name="inputExposure" xfId="128"/>
    <cellStyle name="Jegyzet" xfId="129"/>
    <cellStyle name="Jelölőszín (1)" xfId="130"/>
    <cellStyle name="Jelölőszín (2)" xfId="131"/>
    <cellStyle name="Jelölőszín (3)" xfId="132"/>
    <cellStyle name="Jelölőszín (4)" xfId="133"/>
    <cellStyle name="Jelölőszín (5)" xfId="134"/>
    <cellStyle name="Jelölőszín (6)" xfId="135"/>
    <cellStyle name="Jó" xfId="136"/>
    <cellStyle name="Kimenet" xfId="137"/>
    <cellStyle name="Lien hypertexte 2" xfId="138"/>
    <cellStyle name="Lien hypertexte 3" xfId="139"/>
    <cellStyle name="Linked Cell" xfId="213" hidden="1"/>
    <cellStyle name="Linked Cell 2" xfId="140"/>
    <cellStyle name="Magyarázó szöveg" xfId="141"/>
    <cellStyle name="Millares 2" xfId="142"/>
    <cellStyle name="Millares 2 2" xfId="143"/>
    <cellStyle name="Millares 3" xfId="144"/>
    <cellStyle name="Millares 3 2" xfId="145"/>
    <cellStyle name="Navadno_List1" xfId="146"/>
    <cellStyle name="Neutral 2" xfId="147"/>
    <cellStyle name="Normal 2" xfId="148"/>
    <cellStyle name="Normal 2 2" xfId="149"/>
    <cellStyle name="Normal 2 2 2" xfId="150"/>
    <cellStyle name="Normal 2 2 3" xfId="151"/>
    <cellStyle name="Normal 2 2 3 2" xfId="152"/>
    <cellStyle name="Normal 2 2_COREP GL04rev3" xfId="153"/>
    <cellStyle name="Normal 2 3" xfId="154"/>
    <cellStyle name="Normal 2 5" xfId="155"/>
    <cellStyle name="Normal 2_~0149226" xfId="156"/>
    <cellStyle name="Normal 3" xfId="157"/>
    <cellStyle name="Normal 3 2" xfId="158"/>
    <cellStyle name="Normal 3 3" xfId="159"/>
    <cellStyle name="Normal 3 4" xfId="160"/>
    <cellStyle name="Normal 3_~1520012" xfId="161"/>
    <cellStyle name="Normal 4" xfId="162"/>
    <cellStyle name="Normal 5" xfId="163"/>
    <cellStyle name="Normal 5 2" xfId="164"/>
    <cellStyle name="Normal 5_20130128_ITS on reporting_Annex I_CA" xfId="165"/>
    <cellStyle name="Normal 6" xfId="166"/>
    <cellStyle name="Normal 7" xfId="167"/>
    <cellStyle name="Normal 7 2" xfId="168"/>
    <cellStyle name="Normal 8" xfId="169"/>
    <cellStyle name="Normal_03 STA 2" xfId="170"/>
    <cellStyle name="Normal_17 MKR IM 2 2" xfId="171"/>
    <cellStyle name="Normal_19 OPR LOSS" xfId="172"/>
    <cellStyle name="Normal_20 OPR" xfId="173"/>
    <cellStyle name="Normale_2011 04 14 Templates for stress test_bcl" xfId="174"/>
    <cellStyle name="Notas" xfId="175"/>
    <cellStyle name="Note" xfId="216" hidden="1"/>
    <cellStyle name="Note 2" xfId="176"/>
    <cellStyle name="Összesen" xfId="177"/>
    <cellStyle name="Output" xfId="178"/>
    <cellStyle name="Output 2" xfId="179"/>
    <cellStyle name="Porcentual 2" xfId="180"/>
    <cellStyle name="Porcentual 2 2" xfId="181"/>
    <cellStyle name="Prozent 2" xfId="182"/>
    <cellStyle name="Rossz" xfId="183"/>
    <cellStyle name="Salida" xfId="184"/>
    <cellStyle name="Semleges" xfId="185"/>
    <cellStyle name="showExposure" xfId="186"/>
    <cellStyle name="Standard" xfId="0" builtinId="0"/>
    <cellStyle name="Standard 2" xfId="187"/>
    <cellStyle name="Standard 3" xfId="188"/>
    <cellStyle name="Standard 3 2" xfId="189"/>
    <cellStyle name="Standard 4" xfId="190"/>
    <cellStyle name="Számítás" xfId="191"/>
    <cellStyle name="Texto de advertencia" xfId="192"/>
    <cellStyle name="Texto explicativo" xfId="193"/>
    <cellStyle name="Title" xfId="203" hidden="1"/>
    <cellStyle name="Title 2" xfId="194"/>
    <cellStyle name="Título" xfId="195"/>
    <cellStyle name="Título 1" xfId="196"/>
    <cellStyle name="Título 2" xfId="197"/>
    <cellStyle name="Título 3" xfId="198"/>
    <cellStyle name="Título_20091015 DE_Proposed amendments to CR SEC_MKR" xfId="199"/>
    <cellStyle name="Total 2" xfId="200"/>
    <cellStyle name="Warnender Text" xfId="215" builtinId="11" hidden="1"/>
    <cellStyle name="Warning Text" xfId="201"/>
    <cellStyle name="Warning Text 2" xfId="20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P06revAnnex1_workinprogre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pert%20Groups\Accounting%20and%20Auditing\Other%20folders\EGFI%20Workstream%20Reporting\Circulated%20papers\2009\Marco%20Burroni\Banca%20d'Italia\Documents%20and%20Settings\Administrator\Desktop\CP06revAnnex1_workinprogres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pert%20Groups\Accounting%20and%20Auditing\Other%20folders\EGFI%20Workstream%20Reporting\Circulated%20papers\2009\CP06revAnnex1_workinprogres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y%20Documents\work\egfi%20november%202006\EGFI%202006%2010%20Rev5%20-%20Annex%201%20(Disclosure%20of%20COREP%20Implementation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d\dfs\mng\users\home\Delavaljm\CBFA\COREP\sara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9_"/>
      <sheetName val="Streamlining"/>
      <sheetName val="Table 1_1"/>
      <sheetName val="Table 1_2"/>
      <sheetName val="Table 1_3"/>
      <sheetName val="Table 2_"/>
      <sheetName val="Information___"/>
      <sheetName val="Table 3_"/>
      <sheetName val="Table 4_"/>
      <sheetName val="Table 5_"/>
      <sheetName val="Table 6_"/>
      <sheetName val="Table 7_"/>
      <sheetName val="Table 8_"/>
      <sheetName val="Table 9_new"/>
      <sheetName val="Table 9_"/>
      <sheetName val="Table 10_"/>
      <sheetName val="Table 11_"/>
      <sheetName val="Table 12_"/>
      <sheetName val="Table 13_"/>
      <sheetName val="Table 14_"/>
      <sheetName val="Table 15_"/>
      <sheetName val="Table 16_"/>
      <sheetName val="Table 17_"/>
      <sheetName val="Table 18_"/>
      <sheetName val="Table 19_"/>
      <sheetName val="Table 20_"/>
      <sheetName val="Table 21_"/>
      <sheetName val="Table 22_"/>
      <sheetName val="Table 23_"/>
      <sheetName val="Table 24_"/>
      <sheetName val="Table 25_"/>
      <sheetName val="Table 26_"/>
      <sheetName val="Table 27_"/>
      <sheetName val="Table 28_"/>
      <sheetName val="Table 29_"/>
      <sheetName val="Table 30_"/>
      <sheetName val="Table 31_"/>
      <sheetName val="Table 32_"/>
      <sheetName val="Table 33_"/>
      <sheetName val="Table 34_"/>
      <sheetName val="Table 34_LUX1"/>
      <sheetName val="Table 34_LUX2"/>
      <sheetName val="Table 35_"/>
      <sheetName val="Table 36_"/>
      <sheetName val="Table 37_"/>
      <sheetName val="Table 37_BE_ES"/>
      <sheetName val="Table 38A_"/>
      <sheetName val="Table 38B _ 38C_"/>
      <sheetName val="Table 38_BE_ES"/>
      <sheetName val="Table 38_clea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9_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eamlining"/>
      <sheetName val="Table 1_1"/>
      <sheetName val="Table 1_2"/>
      <sheetName val="Table 1_3"/>
      <sheetName val="Table 2_"/>
      <sheetName val="Information___"/>
      <sheetName val="Table 3_"/>
      <sheetName val="Table 4_"/>
      <sheetName val="Table 5_"/>
      <sheetName val="Table 6_"/>
      <sheetName val="Table 7_"/>
      <sheetName val="Table 8_"/>
      <sheetName val="Table 9_new"/>
      <sheetName val="Table 9_"/>
      <sheetName val="Table 10_"/>
      <sheetName val="Table 11_"/>
      <sheetName val="Table 12_"/>
      <sheetName val="Table 13_"/>
      <sheetName val="Table 14_"/>
      <sheetName val="Table 15_"/>
      <sheetName val="Table 16_"/>
      <sheetName val="Table 17_"/>
      <sheetName val="Table 18_"/>
      <sheetName val="Table 19_"/>
      <sheetName val="Table 20_"/>
      <sheetName val="Table 21_"/>
      <sheetName val="Table 22_"/>
      <sheetName val="Table 23_"/>
      <sheetName val="Table 24_"/>
      <sheetName val="Table 25_"/>
      <sheetName val="Table 26_"/>
      <sheetName val="Table 27_"/>
      <sheetName val="Table 28_"/>
      <sheetName val="Table 29_"/>
      <sheetName val="Table 30_"/>
      <sheetName val="Table 31_"/>
      <sheetName val="Table 32_"/>
      <sheetName val="Table 33_"/>
      <sheetName val="Table 34_"/>
      <sheetName val="Table 34_LUX1"/>
      <sheetName val="Table 34_LUX2"/>
      <sheetName val="Table 35_"/>
      <sheetName val="Table 36_"/>
      <sheetName val="Table 37_"/>
      <sheetName val="Table 37_BE_ES"/>
      <sheetName val="Table 38A_"/>
      <sheetName val="Table 38B _ 38C_"/>
      <sheetName val="Table 38_BE_ES"/>
      <sheetName val="Table 38_clean"/>
      <sheetName val="Table 39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P Implementation"/>
      <sheetName val="CR TB SETT"/>
      <sheetName val="Lists"/>
    </sheetNames>
    <sheetDataSet>
      <sheetData sheetId="0" refreshError="1"/>
      <sheetData sheetId="1" refreshError="1"/>
      <sheetData sheetId="2">
        <row r="17">
          <cell r="A17" t="str">
            <v>Yes, compulsory</v>
          </cell>
        </row>
        <row r="18">
          <cell r="A18" t="str">
            <v>Yes, optional</v>
          </cell>
        </row>
        <row r="19">
          <cell r="A19" t="str">
            <v>No</v>
          </cell>
        </row>
        <row r="21">
          <cell r="A21" t="str">
            <v>Monthly</v>
          </cell>
        </row>
        <row r="22">
          <cell r="A22" t="str">
            <v>Quarterly</v>
          </cell>
        </row>
        <row r="23">
          <cell r="A23" t="str">
            <v>Semi-annually</v>
          </cell>
        </row>
        <row r="24">
          <cell r="A24" t="str">
            <v>Annnually</v>
          </cell>
        </row>
        <row r="25">
          <cell r="A25" t="str">
            <v>Other, please specify</v>
          </cell>
        </row>
        <row r="27">
          <cell r="A27" t="str">
            <v>Fully</v>
          </cell>
        </row>
        <row r="28">
          <cell r="A28" t="str">
            <v>Partially</v>
          </cell>
        </row>
        <row r="29">
          <cell r="A29" t="str">
            <v>Not applied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ample"/>
      <sheetName val="CA"/>
      <sheetName val="Group Solvency Details"/>
      <sheetName val="Credit Risk"/>
      <sheetName val="Market Risk"/>
      <sheetName val="Operational Risk"/>
      <sheetName val="List detai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C5">
            <v>3</v>
          </cell>
        </row>
        <row r="6">
          <cell r="C6">
            <v>2</v>
          </cell>
        </row>
        <row r="7">
          <cell r="C7">
            <v>1</v>
          </cell>
        </row>
        <row r="8">
          <cell r="C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E65"/>
  <sheetViews>
    <sheetView showGridLines="0" tabSelected="1" zoomScaleNormal="100" workbookViewId="0"/>
  </sheetViews>
  <sheetFormatPr baseColWidth="10" defaultColWidth="5.109375" defaultRowHeight="10.199999999999999" x14ac:dyDescent="0.3"/>
  <cols>
    <col min="1" max="1" width="5.109375" style="3"/>
    <col min="2" max="2" width="10.5546875" style="3" customWidth="1"/>
    <col min="3" max="3" width="10.6640625" style="3" customWidth="1"/>
    <col min="4" max="4" width="138.33203125" style="3" customWidth="1"/>
    <col min="5" max="5" width="13.6640625" style="3" bestFit="1" customWidth="1"/>
    <col min="6" max="16384" width="5.109375" style="3"/>
  </cols>
  <sheetData>
    <row r="2" spans="2:5" s="2" customFormat="1" ht="12.6" x14ac:dyDescent="0.3">
      <c r="B2" s="1" t="s">
        <v>446</v>
      </c>
    </row>
    <row r="4" spans="2:5" ht="14.4" x14ac:dyDescent="0.3">
      <c r="B4" s="471" t="s">
        <v>374</v>
      </c>
      <c r="C4" s="472"/>
      <c r="D4" s="473"/>
      <c r="E4" s="474"/>
    </row>
    <row r="5" spans="2:5" ht="25.5" customHeight="1" x14ac:dyDescent="0.3">
      <c r="B5" s="4" t="s">
        <v>407</v>
      </c>
      <c r="C5" s="4" t="s">
        <v>419</v>
      </c>
      <c r="D5" s="5" t="s">
        <v>385</v>
      </c>
      <c r="E5" s="4" t="s">
        <v>421</v>
      </c>
    </row>
    <row r="6" spans="2:5" ht="13.5" customHeight="1" x14ac:dyDescent="0.3">
      <c r="B6" s="6"/>
      <c r="C6" s="6"/>
      <c r="D6" s="7" t="s">
        <v>382</v>
      </c>
      <c r="E6" s="8" t="s">
        <v>375</v>
      </c>
    </row>
    <row r="7" spans="2:5" ht="13.5" customHeight="1" x14ac:dyDescent="0.3">
      <c r="B7" s="9">
        <v>1</v>
      </c>
      <c r="C7" s="9" t="s">
        <v>420</v>
      </c>
      <c r="D7" s="10" t="s">
        <v>32</v>
      </c>
      <c r="E7" s="11" t="s">
        <v>376</v>
      </c>
    </row>
    <row r="8" spans="2:5" ht="13.5" customHeight="1" x14ac:dyDescent="0.3">
      <c r="B8" s="6"/>
      <c r="C8" s="6"/>
      <c r="D8" s="7" t="s">
        <v>384</v>
      </c>
      <c r="E8" s="8" t="s">
        <v>377</v>
      </c>
    </row>
    <row r="9" spans="2:5" ht="13.5" customHeight="1" x14ac:dyDescent="0.3">
      <c r="B9" s="12">
        <v>9.1</v>
      </c>
      <c r="C9" s="12" t="s">
        <v>431</v>
      </c>
      <c r="D9" s="13" t="s">
        <v>205</v>
      </c>
      <c r="E9" s="14" t="s">
        <v>378</v>
      </c>
    </row>
    <row r="10" spans="2:5" ht="13.5" customHeight="1" x14ac:dyDescent="0.3">
      <c r="B10" s="6"/>
      <c r="C10" s="6"/>
      <c r="D10" s="7" t="s">
        <v>379</v>
      </c>
      <c r="E10" s="8" t="s">
        <v>40</v>
      </c>
    </row>
    <row r="11" spans="2:5" ht="13.5" customHeight="1" x14ac:dyDescent="0.3">
      <c r="B11" s="15">
        <v>16</v>
      </c>
      <c r="C11" s="15" t="s">
        <v>432</v>
      </c>
      <c r="D11" s="14" t="s">
        <v>379</v>
      </c>
      <c r="E11" s="14" t="s">
        <v>40</v>
      </c>
    </row>
    <row r="12" spans="2:5" ht="13.5" customHeight="1" x14ac:dyDescent="0.3">
      <c r="B12" s="15">
        <v>17</v>
      </c>
      <c r="C12" s="15" t="s">
        <v>433</v>
      </c>
      <c r="D12" s="14" t="s">
        <v>333</v>
      </c>
      <c r="E12" s="14" t="s">
        <v>332</v>
      </c>
    </row>
    <row r="13" spans="2:5" ht="13.5" customHeight="1" x14ac:dyDescent="0.3">
      <c r="B13" s="6"/>
      <c r="C13" s="6"/>
      <c r="D13" s="7" t="s">
        <v>383</v>
      </c>
      <c r="E13" s="8" t="s">
        <v>380</v>
      </c>
    </row>
    <row r="14" spans="2:5" ht="13.5" customHeight="1" x14ac:dyDescent="0.3">
      <c r="B14" s="15">
        <v>22</v>
      </c>
      <c r="C14" s="15" t="s">
        <v>434</v>
      </c>
      <c r="D14" s="14" t="s">
        <v>237</v>
      </c>
      <c r="E14" s="14" t="s">
        <v>39</v>
      </c>
    </row>
    <row r="15" spans="2:5" ht="13.5" customHeight="1" x14ac:dyDescent="0.3">
      <c r="B15" s="15">
        <v>23</v>
      </c>
      <c r="C15" s="15" t="s">
        <v>435</v>
      </c>
      <c r="D15" s="14" t="s">
        <v>381</v>
      </c>
      <c r="E15" s="14" t="s">
        <v>198</v>
      </c>
    </row>
    <row r="16" spans="2:5" ht="13.5" customHeight="1" x14ac:dyDescent="0.3">
      <c r="B16" s="16">
        <v>25</v>
      </c>
      <c r="C16" s="16" t="s">
        <v>436</v>
      </c>
      <c r="D16" s="17" t="s">
        <v>361</v>
      </c>
      <c r="E16" s="17" t="s">
        <v>197</v>
      </c>
    </row>
    <row r="65" spans="2:2" x14ac:dyDescent="0.3">
      <c r="B65" s="3" t="s">
        <v>464</v>
      </c>
    </row>
  </sheetData>
  <sheetProtection password="DE7F" sheet="1" objects="1" scenarios="1"/>
  <mergeCells count="1">
    <mergeCell ref="B4:E4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J103"/>
  <sheetViews>
    <sheetView showGridLines="0" zoomScale="90" zoomScaleNormal="90" zoomScaleSheetLayoutView="70" workbookViewId="0">
      <selection activeCell="D6" sqref="D6"/>
    </sheetView>
  </sheetViews>
  <sheetFormatPr baseColWidth="10" defaultColWidth="11.44140625" defaultRowHeight="13.8" x14ac:dyDescent="0.3"/>
  <cols>
    <col min="1" max="1" width="1.6640625" style="38" customWidth="1"/>
    <col min="2" max="2" width="8.33203125" style="37" customWidth="1"/>
    <col min="3" max="3" width="12.109375" style="37" customWidth="1"/>
    <col min="4" max="4" width="108.6640625" style="38" bestFit="1" customWidth="1"/>
    <col min="5" max="5" width="19.5546875" style="39" customWidth="1"/>
    <col min="6" max="6" width="56.109375" style="38" customWidth="1"/>
    <col min="7" max="16384" width="11.44140625" style="38"/>
  </cols>
  <sheetData>
    <row r="1" spans="2:10" ht="5.25" customHeight="1" thickBot="1" x14ac:dyDescent="0.35"/>
    <row r="2" spans="2:10" ht="27" customHeight="1" thickBot="1" x14ac:dyDescent="0.35">
      <c r="B2" s="475" t="s">
        <v>427</v>
      </c>
      <c r="C2" s="476"/>
      <c r="D2" s="476"/>
      <c r="E2" s="477"/>
    </row>
    <row r="3" spans="2:10" s="41" customFormat="1" ht="7.5" customHeight="1" thickBot="1" x14ac:dyDescent="0.35">
      <c r="B3" s="40"/>
      <c r="C3" s="40"/>
      <c r="D3" s="40"/>
      <c r="E3" s="40"/>
    </row>
    <row r="4" spans="2:10" s="37" customFormat="1" ht="21.75" customHeight="1" x14ac:dyDescent="0.3">
      <c r="B4" s="18" t="s">
        <v>412</v>
      </c>
      <c r="C4" s="19" t="s">
        <v>17</v>
      </c>
      <c r="D4" s="19" t="s">
        <v>13</v>
      </c>
      <c r="E4" s="20" t="s">
        <v>14</v>
      </c>
      <c r="F4" s="42"/>
    </row>
    <row r="5" spans="2:10" s="43" customFormat="1" ht="21.9" customHeight="1" x14ac:dyDescent="0.25">
      <c r="B5" s="21" t="s">
        <v>15</v>
      </c>
      <c r="C5" s="22">
        <v>1</v>
      </c>
      <c r="D5" s="23" t="s">
        <v>32</v>
      </c>
      <c r="E5" s="318"/>
    </row>
    <row r="6" spans="2:10" s="43" customFormat="1" ht="21.9" customHeight="1" x14ac:dyDescent="0.25">
      <c r="B6" s="21" t="s">
        <v>396</v>
      </c>
      <c r="C6" s="24" t="s">
        <v>152</v>
      </c>
      <c r="D6" s="25" t="s">
        <v>397</v>
      </c>
      <c r="E6" s="319"/>
    </row>
    <row r="7" spans="2:10" s="43" customFormat="1" ht="21.9" customHeight="1" x14ac:dyDescent="0.25">
      <c r="B7" s="21" t="s">
        <v>16</v>
      </c>
      <c r="C7" s="22" t="str">
        <f>C$6&amp;".1"</f>
        <v>1.1.1</v>
      </c>
      <c r="D7" s="25" t="s">
        <v>9</v>
      </c>
      <c r="E7" s="319"/>
    </row>
    <row r="8" spans="2:10" s="43" customFormat="1" ht="21.9" customHeight="1" x14ac:dyDescent="0.25">
      <c r="B8" s="21" t="s">
        <v>41</v>
      </c>
      <c r="C8" s="22" t="str">
        <f>C$7&amp;".1"</f>
        <v>1.1.1.1</v>
      </c>
      <c r="D8" s="26" t="s">
        <v>125</v>
      </c>
      <c r="E8" s="319"/>
    </row>
    <row r="9" spans="2:10" s="43" customFormat="1" ht="21.9" customHeight="1" x14ac:dyDescent="0.25">
      <c r="B9" s="21" t="s">
        <v>42</v>
      </c>
      <c r="C9" s="27" t="str">
        <f>C$8&amp;".1"</f>
        <v>1.1.1.1.1</v>
      </c>
      <c r="D9" s="28" t="s">
        <v>184</v>
      </c>
      <c r="E9" s="319"/>
      <c r="F9" s="44"/>
    </row>
    <row r="10" spans="2:10" s="43" customFormat="1" ht="21.9" customHeight="1" x14ac:dyDescent="0.25">
      <c r="B10" s="21" t="s">
        <v>43</v>
      </c>
      <c r="C10" s="29" t="s">
        <v>398</v>
      </c>
      <c r="D10" s="28" t="s">
        <v>185</v>
      </c>
      <c r="E10" s="319"/>
      <c r="F10" s="44"/>
    </row>
    <row r="11" spans="2:10" s="43" customFormat="1" ht="21.9" customHeight="1" x14ac:dyDescent="0.25">
      <c r="B11" s="21" t="s">
        <v>44</v>
      </c>
      <c r="C11" s="27" t="str">
        <f>C$8&amp;".3"</f>
        <v>1.1.1.1.3</v>
      </c>
      <c r="D11" s="28" t="s">
        <v>0</v>
      </c>
      <c r="E11" s="319"/>
    </row>
    <row r="12" spans="2:10" s="43" customFormat="1" ht="21.9" customHeight="1" x14ac:dyDescent="0.25">
      <c r="B12" s="21" t="s">
        <v>45</v>
      </c>
      <c r="C12" s="27" t="str">
        <f>C$8&amp;".4"</f>
        <v>1.1.1.1.4</v>
      </c>
      <c r="D12" s="28" t="s">
        <v>161</v>
      </c>
      <c r="E12" s="319"/>
      <c r="F12" s="44"/>
    </row>
    <row r="13" spans="2:10" s="43" customFormat="1" ht="21.9" customHeight="1" x14ac:dyDescent="0.25">
      <c r="B13" s="21" t="s">
        <v>46</v>
      </c>
      <c r="C13" s="27" t="str">
        <f>C$12&amp;".1"</f>
        <v>1.1.1.1.4.1</v>
      </c>
      <c r="D13" s="30" t="s">
        <v>126</v>
      </c>
      <c r="E13" s="319"/>
    </row>
    <row r="14" spans="2:10" s="43" customFormat="1" ht="21.9" customHeight="1" x14ac:dyDescent="0.25">
      <c r="B14" s="21" t="s">
        <v>47</v>
      </c>
      <c r="C14" s="27" t="str">
        <f>C$12&amp;".2"</f>
        <v>1.1.1.1.4.2</v>
      </c>
      <c r="D14" s="30" t="s">
        <v>127</v>
      </c>
      <c r="E14" s="319"/>
    </row>
    <row r="15" spans="2:10" s="43" customFormat="1" ht="21.9" customHeight="1" x14ac:dyDescent="0.25">
      <c r="B15" s="31" t="s">
        <v>164</v>
      </c>
      <c r="C15" s="27" t="str">
        <f>C$12&amp;".3"</f>
        <v>1.1.1.1.4.3</v>
      </c>
      <c r="D15" s="30" t="s">
        <v>153</v>
      </c>
      <c r="E15" s="319"/>
      <c r="F15" s="44"/>
    </row>
    <row r="16" spans="2:10" s="43" customFormat="1" ht="21.9" customHeight="1" x14ac:dyDescent="0.25">
      <c r="B16" s="31" t="s">
        <v>165</v>
      </c>
      <c r="C16" s="27" t="str">
        <f>C$8&amp;".5"</f>
        <v>1.1.1.1.5</v>
      </c>
      <c r="D16" s="28" t="s">
        <v>154</v>
      </c>
      <c r="E16" s="319"/>
      <c r="J16" s="45"/>
    </row>
    <row r="17" spans="2:6" s="43" customFormat="1" ht="21.9" customHeight="1" x14ac:dyDescent="0.25">
      <c r="B17" s="21" t="s">
        <v>51</v>
      </c>
      <c r="C17" s="22" t="str">
        <f>C$7&amp;".2"</f>
        <v>1.1.1.2</v>
      </c>
      <c r="D17" s="26" t="s">
        <v>1</v>
      </c>
      <c r="E17" s="319"/>
    </row>
    <row r="18" spans="2:6" s="43" customFormat="1" ht="21.9" customHeight="1" x14ac:dyDescent="0.25">
      <c r="B18" s="21" t="s">
        <v>52</v>
      </c>
      <c r="C18" s="27" t="str">
        <f>C$17&amp;".1"</f>
        <v>1.1.1.2.1</v>
      </c>
      <c r="D18" s="28" t="s">
        <v>18</v>
      </c>
      <c r="E18" s="319"/>
    </row>
    <row r="19" spans="2:6" s="43" customFormat="1" ht="21.9" customHeight="1" x14ac:dyDescent="0.25">
      <c r="B19" s="21" t="s">
        <v>53</v>
      </c>
      <c r="C19" s="27" t="str">
        <f>C$17&amp;".2"</f>
        <v>1.1.1.2.2</v>
      </c>
      <c r="D19" s="28" t="s">
        <v>20</v>
      </c>
      <c r="E19" s="319"/>
      <c r="F19" s="44"/>
    </row>
    <row r="20" spans="2:6" s="43" customFormat="1" ht="21.9" customHeight="1" x14ac:dyDescent="0.25">
      <c r="B20" s="21" t="s">
        <v>54</v>
      </c>
      <c r="C20" s="27" t="str">
        <f>C$19&amp;".1"</f>
        <v>1.1.1.2.2.1</v>
      </c>
      <c r="D20" s="30" t="s">
        <v>19</v>
      </c>
      <c r="E20" s="319"/>
    </row>
    <row r="21" spans="2:6" s="43" customFormat="1" ht="21.9" customHeight="1" x14ac:dyDescent="0.25">
      <c r="B21" s="21" t="s">
        <v>55</v>
      </c>
      <c r="C21" s="27" t="str">
        <f>C$19&amp;".2"</f>
        <v>1.1.1.2.2.2</v>
      </c>
      <c r="D21" s="30" t="s">
        <v>5</v>
      </c>
      <c r="E21" s="319"/>
    </row>
    <row r="22" spans="2:6" s="43" customFormat="1" ht="21.9" customHeight="1" x14ac:dyDescent="0.25">
      <c r="B22" s="21" t="s">
        <v>56</v>
      </c>
      <c r="C22" s="22" t="str">
        <f>C$7&amp;".3"</f>
        <v>1.1.1.3</v>
      </c>
      <c r="D22" s="26" t="s">
        <v>21</v>
      </c>
      <c r="E22" s="319"/>
    </row>
    <row r="23" spans="2:6" s="43" customFormat="1" ht="21.9" customHeight="1" x14ac:dyDescent="0.3">
      <c r="B23" s="21" t="s">
        <v>57</v>
      </c>
      <c r="C23" s="22" t="str">
        <f>C$7&amp;".4"</f>
        <v>1.1.1.4</v>
      </c>
      <c r="D23" s="26" t="s">
        <v>2</v>
      </c>
      <c r="E23" s="319"/>
    </row>
    <row r="24" spans="2:6" s="43" customFormat="1" ht="21.9" customHeight="1" x14ac:dyDescent="0.3">
      <c r="B24" s="21" t="s">
        <v>58</v>
      </c>
      <c r="C24" s="22" t="str">
        <f>C$7&amp;".5"</f>
        <v>1.1.1.5</v>
      </c>
      <c r="D24" s="26" t="s">
        <v>3</v>
      </c>
      <c r="E24" s="319"/>
    </row>
    <row r="25" spans="2:6" s="43" customFormat="1" ht="21.9" customHeight="1" x14ac:dyDescent="0.3">
      <c r="B25" s="21" t="s">
        <v>59</v>
      </c>
      <c r="C25" s="22" t="str">
        <f>C$7&amp;".6"</f>
        <v>1.1.1.6</v>
      </c>
      <c r="D25" s="32" t="s">
        <v>128</v>
      </c>
      <c r="E25" s="319"/>
    </row>
    <row r="26" spans="2:6" s="43" customFormat="1" ht="21.9" customHeight="1" x14ac:dyDescent="0.3">
      <c r="B26" s="21" t="s">
        <v>60</v>
      </c>
      <c r="C26" s="22" t="str">
        <f>C$7&amp;".7"</f>
        <v>1.1.1.7</v>
      </c>
      <c r="D26" s="32" t="s">
        <v>129</v>
      </c>
      <c r="E26" s="319"/>
    </row>
    <row r="27" spans="2:6" s="43" customFormat="1" ht="21.9" customHeight="1" x14ac:dyDescent="0.3">
      <c r="B27" s="21" t="s">
        <v>61</v>
      </c>
      <c r="C27" s="22" t="str">
        <f>C$7&amp;".8"</f>
        <v>1.1.1.8</v>
      </c>
      <c r="D27" s="32" t="s">
        <v>36</v>
      </c>
      <c r="E27" s="319"/>
    </row>
    <row r="28" spans="2:6" s="43" customFormat="1" ht="21.9" customHeight="1" x14ac:dyDescent="0.3">
      <c r="B28" s="21" t="s">
        <v>62</v>
      </c>
      <c r="C28" s="22" t="str">
        <f>C$7&amp;".9"</f>
        <v>1.1.1.9</v>
      </c>
      <c r="D28" s="32" t="s">
        <v>130</v>
      </c>
      <c r="E28" s="319"/>
    </row>
    <row r="29" spans="2:6" s="43" customFormat="1" ht="21.9" customHeight="1" x14ac:dyDescent="0.3">
      <c r="B29" s="21" t="s">
        <v>63</v>
      </c>
      <c r="C29" s="27" t="str">
        <f>C$28&amp;".1"</f>
        <v>1.1.1.9.1</v>
      </c>
      <c r="D29" s="28" t="s">
        <v>8</v>
      </c>
      <c r="E29" s="319"/>
    </row>
    <row r="30" spans="2:6" s="43" customFormat="1" ht="21.9" customHeight="1" x14ac:dyDescent="0.3">
      <c r="B30" s="21" t="s">
        <v>64</v>
      </c>
      <c r="C30" s="27" t="str">
        <f>C$28&amp;".2"</f>
        <v>1.1.1.9.2</v>
      </c>
      <c r="D30" s="28" t="s">
        <v>10</v>
      </c>
      <c r="E30" s="319"/>
    </row>
    <row r="31" spans="2:6" s="43" customFormat="1" ht="21.9" customHeight="1" x14ac:dyDescent="0.3">
      <c r="B31" s="21" t="s">
        <v>65</v>
      </c>
      <c r="C31" s="27" t="str">
        <f>C$28&amp;".3"</f>
        <v>1.1.1.9.3</v>
      </c>
      <c r="D31" s="28" t="s">
        <v>11</v>
      </c>
      <c r="E31" s="319"/>
    </row>
    <row r="32" spans="2:6" s="43" customFormat="1" ht="21.9" customHeight="1" x14ac:dyDescent="0.3">
      <c r="B32" s="21" t="s">
        <v>386</v>
      </c>
      <c r="C32" s="27" t="str">
        <f>C$28&amp;".4"</f>
        <v>1.1.1.9.4</v>
      </c>
      <c r="D32" s="28" t="s">
        <v>387</v>
      </c>
      <c r="E32" s="319"/>
    </row>
    <row r="33" spans="2:6" s="43" customFormat="1" ht="21.9" customHeight="1" x14ac:dyDescent="0.3">
      <c r="B33" s="21" t="s">
        <v>66</v>
      </c>
      <c r="C33" s="27" t="str">
        <f>C$28&amp;".5"</f>
        <v>1.1.1.9.5</v>
      </c>
      <c r="D33" s="28" t="s">
        <v>6</v>
      </c>
      <c r="E33" s="319"/>
    </row>
    <row r="34" spans="2:6" s="43" customFormat="1" ht="21.9" customHeight="1" x14ac:dyDescent="0.3">
      <c r="B34" s="21" t="s">
        <v>67</v>
      </c>
      <c r="C34" s="22" t="str">
        <f>C$7&amp;".10"</f>
        <v>1.1.1.10</v>
      </c>
      <c r="D34" s="26" t="s">
        <v>38</v>
      </c>
      <c r="E34" s="319"/>
    </row>
    <row r="35" spans="2:6" s="43" customFormat="1" ht="21.9" customHeight="1" x14ac:dyDescent="0.3">
      <c r="B35" s="21" t="s">
        <v>68</v>
      </c>
      <c r="C35" s="27" t="str">
        <f>C$34&amp;".1"</f>
        <v>1.1.1.10.1</v>
      </c>
      <c r="D35" s="28" t="s">
        <v>31</v>
      </c>
      <c r="E35" s="319"/>
    </row>
    <row r="36" spans="2:6" s="43" customFormat="1" ht="21.9" customHeight="1" x14ac:dyDescent="0.3">
      <c r="B36" s="21" t="s">
        <v>69</v>
      </c>
      <c r="C36" s="27" t="str">
        <f>C$34&amp;".2"</f>
        <v>1.1.1.10.2</v>
      </c>
      <c r="D36" s="28" t="s">
        <v>30</v>
      </c>
      <c r="E36" s="319"/>
    </row>
    <row r="37" spans="2:6" s="43" customFormat="1" ht="21.9" customHeight="1" x14ac:dyDescent="0.3">
      <c r="B37" s="21" t="s">
        <v>70</v>
      </c>
      <c r="C37" s="27" t="str">
        <f>C$34&amp;".3"</f>
        <v>1.1.1.10.3</v>
      </c>
      <c r="D37" s="28" t="s">
        <v>24</v>
      </c>
      <c r="E37" s="319"/>
    </row>
    <row r="38" spans="2:6" s="43" customFormat="1" ht="21.9" customHeight="1" x14ac:dyDescent="0.3">
      <c r="B38" s="21" t="s">
        <v>71</v>
      </c>
      <c r="C38" s="22" t="str">
        <f>C$7&amp;".11"</f>
        <v>1.1.1.11</v>
      </c>
      <c r="D38" s="26" t="s">
        <v>22</v>
      </c>
      <c r="E38" s="319"/>
    </row>
    <row r="39" spans="2:6" s="43" customFormat="1" ht="21.9" customHeight="1" x14ac:dyDescent="0.3">
      <c r="B39" s="21" t="s">
        <v>72</v>
      </c>
      <c r="C39" s="27" t="str">
        <f>C$38&amp;".1"</f>
        <v>1.1.1.11.1</v>
      </c>
      <c r="D39" s="28" t="s">
        <v>23</v>
      </c>
      <c r="E39" s="319"/>
    </row>
    <row r="40" spans="2:6" s="43" customFormat="1" ht="21.9" customHeight="1" x14ac:dyDescent="0.3">
      <c r="B40" s="21" t="s">
        <v>73</v>
      </c>
      <c r="C40" s="27" t="str">
        <f>C$38&amp;".2"</f>
        <v>1.1.1.11.2</v>
      </c>
      <c r="D40" s="28" t="s">
        <v>25</v>
      </c>
      <c r="E40" s="319"/>
    </row>
    <row r="41" spans="2:6" s="43" customFormat="1" ht="39.9" customHeight="1" x14ac:dyDescent="0.3">
      <c r="B41" s="21" t="s">
        <v>74</v>
      </c>
      <c r="C41" s="22" t="str">
        <f>C$7&amp;".12"</f>
        <v>1.1.1.12</v>
      </c>
      <c r="D41" s="26" t="s">
        <v>12</v>
      </c>
      <c r="E41" s="319"/>
    </row>
    <row r="42" spans="2:6" s="43" customFormat="1" ht="21.9" customHeight="1" x14ac:dyDescent="0.3">
      <c r="B42" s="21" t="s">
        <v>75</v>
      </c>
      <c r="C42" s="22" t="str">
        <f>C$7&amp;".13"</f>
        <v>1.1.1.13</v>
      </c>
      <c r="D42" s="26" t="s">
        <v>181</v>
      </c>
      <c r="E42" s="319"/>
      <c r="F42" s="44"/>
    </row>
    <row r="43" spans="2:6" s="43" customFormat="1" ht="21.9" customHeight="1" x14ac:dyDescent="0.3">
      <c r="B43" s="21" t="s">
        <v>76</v>
      </c>
      <c r="C43" s="22" t="str">
        <f>C$7&amp;".14"</f>
        <v>1.1.1.14</v>
      </c>
      <c r="D43" s="26" t="s">
        <v>7</v>
      </c>
      <c r="E43" s="319"/>
    </row>
    <row r="44" spans="2:6" s="43" customFormat="1" ht="21.9" customHeight="1" x14ac:dyDescent="0.3">
      <c r="B44" s="21" t="s">
        <v>77</v>
      </c>
      <c r="C44" s="27" t="str">
        <f>C$43&amp;".1"</f>
        <v>1.1.1.14.1</v>
      </c>
      <c r="D44" s="28" t="s">
        <v>131</v>
      </c>
      <c r="E44" s="319"/>
    </row>
    <row r="45" spans="2:6" s="43" customFormat="1" ht="21.9" customHeight="1" x14ac:dyDescent="0.3">
      <c r="B45" s="21" t="s">
        <v>78</v>
      </c>
      <c r="C45" s="27" t="str">
        <f>C$43&amp;".2"</f>
        <v>1.1.1.14.2</v>
      </c>
      <c r="D45" s="28" t="s">
        <v>26</v>
      </c>
      <c r="E45" s="319"/>
    </row>
    <row r="46" spans="2:6" s="43" customFormat="1" ht="21.9" customHeight="1" x14ac:dyDescent="0.3">
      <c r="B46" s="21" t="s">
        <v>79</v>
      </c>
      <c r="C46" s="27" t="str">
        <f>C$43&amp;".3"</f>
        <v>1.1.1.14.3</v>
      </c>
      <c r="D46" s="28" t="s">
        <v>27</v>
      </c>
      <c r="E46" s="319"/>
    </row>
    <row r="47" spans="2:6" s="43" customFormat="1" ht="21.9" customHeight="1" x14ac:dyDescent="0.3">
      <c r="B47" s="21" t="s">
        <v>80</v>
      </c>
      <c r="C47" s="22" t="str">
        <f>C$7&amp;".15"</f>
        <v>1.1.1.15</v>
      </c>
      <c r="D47" s="26" t="s">
        <v>132</v>
      </c>
      <c r="E47" s="319"/>
    </row>
    <row r="48" spans="2:6" s="46" customFormat="1" ht="21.9" customHeight="1" x14ac:dyDescent="0.3">
      <c r="B48" s="21" t="s">
        <v>81</v>
      </c>
      <c r="C48" s="22" t="str">
        <f>C$7&amp;".16"</f>
        <v>1.1.1.16</v>
      </c>
      <c r="D48" s="26" t="s">
        <v>399</v>
      </c>
      <c r="E48" s="319"/>
    </row>
    <row r="49" spans="2:6" s="43" customFormat="1" ht="39.9" customHeight="1" x14ac:dyDescent="0.3">
      <c r="B49" s="21" t="s">
        <v>82</v>
      </c>
      <c r="C49" s="22" t="str">
        <f>C$7&amp;".17"</f>
        <v>1.1.1.17</v>
      </c>
      <c r="D49" s="26" t="s">
        <v>182</v>
      </c>
      <c r="E49" s="319"/>
      <c r="F49" s="44"/>
    </row>
    <row r="50" spans="2:6" s="43" customFormat="1" ht="21.9" customHeight="1" x14ac:dyDescent="0.3">
      <c r="B50" s="21" t="s">
        <v>83</v>
      </c>
      <c r="C50" s="22" t="str">
        <f>C$7&amp;".18"</f>
        <v>1.1.1.18</v>
      </c>
      <c r="D50" s="26" t="s">
        <v>133</v>
      </c>
      <c r="E50" s="319"/>
    </row>
    <row r="51" spans="2:6" s="43" customFormat="1" ht="21.9" customHeight="1" x14ac:dyDescent="0.3">
      <c r="B51" s="21" t="s">
        <v>84</v>
      </c>
      <c r="C51" s="22" t="str">
        <f>C$7&amp;".19"</f>
        <v>1.1.1.19</v>
      </c>
      <c r="D51" s="26" t="s">
        <v>183</v>
      </c>
      <c r="E51" s="319"/>
      <c r="F51" s="44"/>
    </row>
    <row r="52" spans="2:6" s="43" customFormat="1" ht="39.9" customHeight="1" x14ac:dyDescent="0.3">
      <c r="B52" s="31" t="s">
        <v>166</v>
      </c>
      <c r="C52" s="22" t="str">
        <f>C$7&amp;".20"</f>
        <v>1.1.1.20</v>
      </c>
      <c r="D52" s="26" t="s">
        <v>162</v>
      </c>
      <c r="E52" s="319"/>
      <c r="F52" s="44"/>
    </row>
    <row r="53" spans="2:6" s="43" customFormat="1" ht="39.9" customHeight="1" x14ac:dyDescent="0.3">
      <c r="B53" s="31" t="s">
        <v>167</v>
      </c>
      <c r="C53" s="22" t="str">
        <f>C$7&amp;".21"</f>
        <v>1.1.1.21</v>
      </c>
      <c r="D53" s="26" t="s">
        <v>163</v>
      </c>
      <c r="E53" s="319"/>
    </row>
    <row r="54" spans="2:6" s="43" customFormat="1" ht="39.9" customHeight="1" x14ac:dyDescent="0.3">
      <c r="B54" s="21" t="s">
        <v>85</v>
      </c>
      <c r="C54" s="22" t="str">
        <f>C$7&amp;".22"</f>
        <v>1.1.1.22</v>
      </c>
      <c r="D54" s="26" t="s">
        <v>168</v>
      </c>
      <c r="E54" s="319"/>
    </row>
    <row r="55" spans="2:6" s="43" customFormat="1" ht="39.9" customHeight="1" x14ac:dyDescent="0.3">
      <c r="B55" s="21" t="s">
        <v>86</v>
      </c>
      <c r="C55" s="22" t="str">
        <f>C$7&amp;".23"</f>
        <v>1.1.1.23</v>
      </c>
      <c r="D55" s="26" t="s">
        <v>134</v>
      </c>
      <c r="E55" s="319"/>
    </row>
    <row r="56" spans="2:6" s="43" customFormat="1" ht="39.9" customHeight="1" x14ac:dyDescent="0.3">
      <c r="B56" s="21" t="s">
        <v>87</v>
      </c>
      <c r="C56" s="22" t="str">
        <f>C$7&amp;".24"</f>
        <v>1.1.1.24</v>
      </c>
      <c r="D56" s="26" t="s">
        <v>169</v>
      </c>
      <c r="E56" s="319"/>
    </row>
    <row r="57" spans="2:6" s="43" customFormat="1" ht="21.9" customHeight="1" x14ac:dyDescent="0.3">
      <c r="B57" s="21" t="s">
        <v>88</v>
      </c>
      <c r="C57" s="22" t="str">
        <f>C$7&amp;".25"</f>
        <v>1.1.1.25</v>
      </c>
      <c r="D57" s="32" t="s">
        <v>449</v>
      </c>
      <c r="E57" s="319"/>
    </row>
    <row r="58" spans="2:6" s="43" customFormat="1" ht="21.9" customHeight="1" x14ac:dyDescent="0.3">
      <c r="B58" s="21" t="s">
        <v>89</v>
      </c>
      <c r="C58" s="22" t="str">
        <f>C$7&amp;".26"</f>
        <v>1.1.1.26</v>
      </c>
      <c r="D58" s="32" t="s">
        <v>136</v>
      </c>
      <c r="E58" s="319"/>
    </row>
    <row r="59" spans="2:6" s="43" customFormat="1" ht="21.9" customHeight="1" x14ac:dyDescent="0.3">
      <c r="B59" s="21" t="s">
        <v>388</v>
      </c>
      <c r="C59" s="22" t="str">
        <f>C$7&amp;".27"</f>
        <v>1.1.1.27</v>
      </c>
      <c r="D59" s="32" t="s">
        <v>405</v>
      </c>
      <c r="E59" s="319"/>
    </row>
    <row r="60" spans="2:6" s="43" customFormat="1" ht="21.9" customHeight="1" x14ac:dyDescent="0.3">
      <c r="B60" s="21" t="s">
        <v>389</v>
      </c>
      <c r="C60" s="22" t="str">
        <f>C$7&amp;".28"</f>
        <v>1.1.1.28</v>
      </c>
      <c r="D60" s="32" t="s">
        <v>188</v>
      </c>
      <c r="E60" s="319"/>
    </row>
    <row r="61" spans="2:6" s="43" customFormat="1" ht="21.9" customHeight="1" x14ac:dyDescent="0.3">
      <c r="B61" s="21" t="s">
        <v>90</v>
      </c>
      <c r="C61" s="22" t="str">
        <f>C$6&amp;".2"</f>
        <v>1.1.2</v>
      </c>
      <c r="D61" s="25" t="s">
        <v>33</v>
      </c>
      <c r="E61" s="319"/>
    </row>
    <row r="62" spans="2:6" s="43" customFormat="1" ht="21.9" customHeight="1" x14ac:dyDescent="0.3">
      <c r="B62" s="21" t="s">
        <v>91</v>
      </c>
      <c r="C62" s="22" t="str">
        <f>C$61&amp;".1"</f>
        <v>1.1.2.1</v>
      </c>
      <c r="D62" s="26" t="s">
        <v>135</v>
      </c>
      <c r="E62" s="319"/>
    </row>
    <row r="63" spans="2:6" s="43" customFormat="1" ht="21.9" customHeight="1" x14ac:dyDescent="0.3">
      <c r="B63" s="21" t="s">
        <v>92</v>
      </c>
      <c r="C63" s="27" t="str">
        <f>C$62&amp;".1"</f>
        <v>1.1.2.1.1</v>
      </c>
      <c r="D63" s="28" t="s">
        <v>4</v>
      </c>
      <c r="E63" s="319"/>
    </row>
    <row r="64" spans="2:6" s="43" customFormat="1" ht="21.9" customHeight="1" x14ac:dyDescent="0.3">
      <c r="B64" s="21" t="s">
        <v>93</v>
      </c>
      <c r="C64" s="29" t="s">
        <v>463</v>
      </c>
      <c r="D64" s="28" t="s">
        <v>185</v>
      </c>
      <c r="E64" s="319"/>
    </row>
    <row r="65" spans="2:6" s="43" customFormat="1" ht="21.9" customHeight="1" x14ac:dyDescent="0.3">
      <c r="B65" s="21" t="s">
        <v>94</v>
      </c>
      <c r="C65" s="27" t="str">
        <f>C$62&amp;".3"</f>
        <v>1.1.2.1.3</v>
      </c>
      <c r="D65" s="28" t="s">
        <v>0</v>
      </c>
      <c r="E65" s="319"/>
    </row>
    <row r="66" spans="2:6" s="43" customFormat="1" ht="21.9" customHeight="1" x14ac:dyDescent="0.3">
      <c r="B66" s="21" t="s">
        <v>95</v>
      </c>
      <c r="C66" s="27" t="str">
        <f>C$62&amp;".4"</f>
        <v>1.1.2.1.4</v>
      </c>
      <c r="D66" s="28" t="s">
        <v>160</v>
      </c>
      <c r="E66" s="319"/>
    </row>
    <row r="67" spans="2:6" s="43" customFormat="1" ht="21.9" customHeight="1" x14ac:dyDescent="0.3">
      <c r="B67" s="21" t="s">
        <v>96</v>
      </c>
      <c r="C67" s="27" t="str">
        <f>C$66&amp;".1"</f>
        <v>1.1.2.1.4.1</v>
      </c>
      <c r="D67" s="30" t="s">
        <v>137</v>
      </c>
      <c r="E67" s="319"/>
    </row>
    <row r="68" spans="2:6" s="43" customFormat="1" ht="21.9" customHeight="1" x14ac:dyDescent="0.3">
      <c r="B68" s="21" t="s">
        <v>97</v>
      </c>
      <c r="C68" s="27" t="str">
        <f>C$66&amp;".2"</f>
        <v>1.1.2.1.4.2</v>
      </c>
      <c r="D68" s="30" t="s">
        <v>138</v>
      </c>
      <c r="E68" s="319"/>
    </row>
    <row r="69" spans="2:6" s="43" customFormat="1" ht="21.9" customHeight="1" x14ac:dyDescent="0.3">
      <c r="B69" s="31" t="s">
        <v>170</v>
      </c>
      <c r="C69" s="27" t="str">
        <f>C$66&amp;".3"</f>
        <v>1.1.2.1.4.3</v>
      </c>
      <c r="D69" s="30" t="s">
        <v>155</v>
      </c>
      <c r="E69" s="319"/>
      <c r="F69" s="44"/>
    </row>
    <row r="70" spans="2:6" s="43" customFormat="1" ht="21.9" customHeight="1" x14ac:dyDescent="0.3">
      <c r="B70" s="31" t="s">
        <v>171</v>
      </c>
      <c r="C70" s="27" t="str">
        <f>C$62&amp;".5"</f>
        <v>1.1.2.1.5</v>
      </c>
      <c r="D70" s="28" t="s">
        <v>156</v>
      </c>
      <c r="E70" s="319"/>
    </row>
    <row r="71" spans="2:6" s="43" customFormat="1" ht="21.9" customHeight="1" x14ac:dyDescent="0.3">
      <c r="B71" s="21" t="s">
        <v>98</v>
      </c>
      <c r="C71" s="22" t="str">
        <f>C$61&amp;".2"</f>
        <v>1.1.2.2</v>
      </c>
      <c r="D71" s="32" t="s">
        <v>139</v>
      </c>
      <c r="E71" s="319"/>
    </row>
    <row r="72" spans="2:6" s="43" customFormat="1" ht="21.9" customHeight="1" x14ac:dyDescent="0.3">
      <c r="B72" s="21" t="s">
        <v>99</v>
      </c>
      <c r="C72" s="22" t="str">
        <f>C$61&amp;".3"</f>
        <v>1.1.2.3</v>
      </c>
      <c r="D72" s="26" t="s">
        <v>140</v>
      </c>
      <c r="E72" s="320"/>
    </row>
    <row r="73" spans="2:6" s="43" customFormat="1" ht="39.9" customHeight="1" x14ac:dyDescent="0.3">
      <c r="B73" s="21" t="s">
        <v>100</v>
      </c>
      <c r="C73" s="22" t="str">
        <f>C$61&amp;".4"</f>
        <v>1.1.2.4</v>
      </c>
      <c r="D73" s="33" t="s">
        <v>141</v>
      </c>
      <c r="E73" s="320"/>
    </row>
    <row r="74" spans="2:6" s="43" customFormat="1" ht="21.9" customHeight="1" x14ac:dyDescent="0.3">
      <c r="B74" s="21" t="s">
        <v>101</v>
      </c>
      <c r="C74" s="22" t="str">
        <f>C$61&amp;".5"</f>
        <v>1.1.2.5</v>
      </c>
      <c r="D74" s="26" t="s">
        <v>142</v>
      </c>
      <c r="E74" s="319"/>
    </row>
    <row r="75" spans="2:6" s="43" customFormat="1" ht="39.9" customHeight="1" x14ac:dyDescent="0.3">
      <c r="B75" s="21" t="s">
        <v>102</v>
      </c>
      <c r="C75" s="22" t="str">
        <f>C$61&amp;".6"</f>
        <v>1.1.2.6</v>
      </c>
      <c r="D75" s="26" t="s">
        <v>172</v>
      </c>
      <c r="E75" s="319"/>
    </row>
    <row r="76" spans="2:6" s="43" customFormat="1" ht="39.9" customHeight="1" x14ac:dyDescent="0.3">
      <c r="B76" s="21" t="s">
        <v>103</v>
      </c>
      <c r="C76" s="22" t="str">
        <f>C$61&amp;".7"</f>
        <v>1.1.2.7</v>
      </c>
      <c r="D76" s="26" t="s">
        <v>173</v>
      </c>
      <c r="E76" s="319"/>
    </row>
    <row r="77" spans="2:6" s="43" customFormat="1" ht="21.9" customHeight="1" x14ac:dyDescent="0.3">
      <c r="B77" s="21" t="s">
        <v>104</v>
      </c>
      <c r="C77" s="22" t="str">
        <f>C$61&amp;".8"</f>
        <v>1.1.2.8</v>
      </c>
      <c r="D77" s="26" t="s">
        <v>445</v>
      </c>
      <c r="E77" s="319"/>
    </row>
    <row r="78" spans="2:6" s="43" customFormat="1" ht="21.9" customHeight="1" x14ac:dyDescent="0.3">
      <c r="B78" s="21" t="s">
        <v>105</v>
      </c>
      <c r="C78" s="22" t="str">
        <f>C$61&amp;".9"</f>
        <v>1.1.2.9</v>
      </c>
      <c r="D78" s="32" t="s">
        <v>143</v>
      </c>
      <c r="E78" s="319"/>
    </row>
    <row r="79" spans="2:6" s="43" customFormat="1" ht="21.9" customHeight="1" x14ac:dyDescent="0.3">
      <c r="B79" s="21" t="s">
        <v>106</v>
      </c>
      <c r="C79" s="22" t="str">
        <f>C$61&amp;".10"</f>
        <v>1.1.2.10</v>
      </c>
      <c r="D79" s="26" t="s">
        <v>144</v>
      </c>
      <c r="E79" s="319"/>
    </row>
    <row r="80" spans="2:6" s="43" customFormat="1" ht="21.9" customHeight="1" x14ac:dyDescent="0.3">
      <c r="B80" s="21" t="s">
        <v>390</v>
      </c>
      <c r="C80" s="22" t="str">
        <f>C$61&amp;".11"</f>
        <v>1.1.2.11</v>
      </c>
      <c r="D80" s="32" t="s">
        <v>404</v>
      </c>
      <c r="E80" s="319"/>
    </row>
    <row r="81" spans="2:6" s="43" customFormat="1" ht="21.9" customHeight="1" x14ac:dyDescent="0.3">
      <c r="B81" s="21" t="s">
        <v>391</v>
      </c>
      <c r="C81" s="22" t="str">
        <f>C$61&amp;".12"</f>
        <v>1.1.2.12</v>
      </c>
      <c r="D81" s="32" t="s">
        <v>189</v>
      </c>
      <c r="E81" s="319"/>
    </row>
    <row r="82" spans="2:6" s="43" customFormat="1" ht="21.9" customHeight="1" x14ac:dyDescent="0.3">
      <c r="B82" s="21" t="s">
        <v>107</v>
      </c>
      <c r="C82" s="22" t="str">
        <f>C$5&amp;".2"</f>
        <v>1.2</v>
      </c>
      <c r="D82" s="25" t="s">
        <v>37</v>
      </c>
      <c r="E82" s="319"/>
    </row>
    <row r="83" spans="2:6" s="43" customFormat="1" ht="21.9" customHeight="1" x14ac:dyDescent="0.3">
      <c r="B83" s="21" t="s">
        <v>108</v>
      </c>
      <c r="C83" s="22" t="str">
        <f>C$82&amp;".1"</f>
        <v>1.2.1</v>
      </c>
      <c r="D83" s="26" t="s">
        <v>174</v>
      </c>
      <c r="E83" s="319"/>
    </row>
    <row r="84" spans="2:6" s="43" customFormat="1" ht="21.9" customHeight="1" x14ac:dyDescent="0.3">
      <c r="B84" s="21" t="s">
        <v>109</v>
      </c>
      <c r="C84" s="27" t="str">
        <f>C83&amp;".1"</f>
        <v>1.2.1.1</v>
      </c>
      <c r="D84" s="28" t="s">
        <v>175</v>
      </c>
      <c r="E84" s="319"/>
    </row>
    <row r="85" spans="2:6" s="43" customFormat="1" ht="21.9" customHeight="1" x14ac:dyDescent="0.3">
      <c r="B85" s="21" t="s">
        <v>110</v>
      </c>
      <c r="C85" s="27" t="s">
        <v>462</v>
      </c>
      <c r="D85" s="28" t="s">
        <v>187</v>
      </c>
      <c r="E85" s="319"/>
    </row>
    <row r="86" spans="2:6" s="43" customFormat="1" ht="21.9" customHeight="1" x14ac:dyDescent="0.3">
      <c r="B86" s="21" t="s">
        <v>111</v>
      </c>
      <c r="C86" s="27" t="str">
        <f>C$83&amp;".3"</f>
        <v>1.2.1.3</v>
      </c>
      <c r="D86" s="28" t="s">
        <v>0</v>
      </c>
      <c r="E86" s="319"/>
    </row>
    <row r="87" spans="2:6" s="43" customFormat="1" ht="21.9" customHeight="1" x14ac:dyDescent="0.3">
      <c r="B87" s="21" t="s">
        <v>112</v>
      </c>
      <c r="C87" s="27" t="str">
        <f>C$83&amp;".4"</f>
        <v>1.2.1.4</v>
      </c>
      <c r="D87" s="28" t="s">
        <v>159</v>
      </c>
      <c r="E87" s="319"/>
    </row>
    <row r="88" spans="2:6" s="43" customFormat="1" ht="21.9" customHeight="1" x14ac:dyDescent="0.3">
      <c r="B88" s="21" t="s">
        <v>113</v>
      </c>
      <c r="C88" s="27" t="str">
        <f>C$87&amp;".1"</f>
        <v>1.2.1.4.1</v>
      </c>
      <c r="D88" s="30" t="s">
        <v>145</v>
      </c>
      <c r="E88" s="319"/>
    </row>
    <row r="89" spans="2:6" s="43" customFormat="1" ht="21.9" customHeight="1" x14ac:dyDescent="0.3">
      <c r="B89" s="21" t="s">
        <v>114</v>
      </c>
      <c r="C89" s="27" t="str">
        <f>C$87&amp;".2"</f>
        <v>1.2.1.4.2</v>
      </c>
      <c r="D89" s="30" t="s">
        <v>146</v>
      </c>
      <c r="E89" s="319"/>
    </row>
    <row r="90" spans="2:6" s="43" customFormat="1" ht="21.9" customHeight="1" x14ac:dyDescent="0.3">
      <c r="B90" s="31" t="s">
        <v>176</v>
      </c>
      <c r="C90" s="27" t="str">
        <f>C$87&amp;".3"</f>
        <v>1.2.1.4.3</v>
      </c>
      <c r="D90" s="30" t="s">
        <v>157</v>
      </c>
      <c r="E90" s="319"/>
    </row>
    <row r="91" spans="2:6" s="43" customFormat="1" ht="21.9" customHeight="1" x14ac:dyDescent="0.3">
      <c r="B91" s="31" t="s">
        <v>177</v>
      </c>
      <c r="C91" s="27" t="str">
        <f>C$83&amp;".5"</f>
        <v>1.2.1.5</v>
      </c>
      <c r="D91" s="28" t="s">
        <v>158</v>
      </c>
      <c r="E91" s="319"/>
    </row>
    <row r="92" spans="2:6" s="43" customFormat="1" ht="39.9" customHeight="1" x14ac:dyDescent="0.3">
      <c r="B92" s="21" t="s">
        <v>115</v>
      </c>
      <c r="C92" s="22" t="str">
        <f>C$82&amp;".2"</f>
        <v>1.2.2</v>
      </c>
      <c r="D92" s="33" t="s">
        <v>178</v>
      </c>
      <c r="E92" s="319"/>
    </row>
    <row r="93" spans="2:6" s="43" customFormat="1" ht="21.9" customHeight="1" x14ac:dyDescent="0.3">
      <c r="B93" s="21" t="s">
        <v>116</v>
      </c>
      <c r="C93" s="22" t="str">
        <f>C$82&amp;".3"</f>
        <v>1.2.3</v>
      </c>
      <c r="D93" s="26" t="s">
        <v>147</v>
      </c>
      <c r="E93" s="319"/>
    </row>
    <row r="94" spans="2:6" s="43" customFormat="1" ht="39.9" customHeight="1" x14ac:dyDescent="0.3">
      <c r="B94" s="21" t="s">
        <v>117</v>
      </c>
      <c r="C94" s="22" t="str">
        <f>C$82&amp;".4"</f>
        <v>1.2.4</v>
      </c>
      <c r="D94" s="33" t="s">
        <v>148</v>
      </c>
      <c r="E94" s="319"/>
    </row>
    <row r="95" spans="2:6" s="43" customFormat="1" ht="21.9" customHeight="1" x14ac:dyDescent="0.3">
      <c r="B95" s="21" t="s">
        <v>118</v>
      </c>
      <c r="C95" s="22" t="str">
        <f>C$82&amp;".5"</f>
        <v>1.2.5</v>
      </c>
      <c r="D95" s="26" t="s">
        <v>34</v>
      </c>
      <c r="E95" s="319"/>
      <c r="F95" s="44"/>
    </row>
    <row r="96" spans="2:6" s="43" customFormat="1" ht="21.9" customHeight="1" x14ac:dyDescent="0.3">
      <c r="B96" s="21" t="s">
        <v>119</v>
      </c>
      <c r="C96" s="22" t="str">
        <f>C$82&amp;".6"</f>
        <v>1.2.6</v>
      </c>
      <c r="D96" s="26" t="s">
        <v>35</v>
      </c>
      <c r="E96" s="319"/>
    </row>
    <row r="97" spans="2:5" s="43" customFormat="1" ht="21.9" customHeight="1" x14ac:dyDescent="0.3">
      <c r="B97" s="21" t="s">
        <v>120</v>
      </c>
      <c r="C97" s="22" t="str">
        <f>C$82&amp;".7"</f>
        <v>1.2.7</v>
      </c>
      <c r="D97" s="26" t="s">
        <v>149</v>
      </c>
      <c r="E97" s="319"/>
    </row>
    <row r="98" spans="2:5" s="43" customFormat="1" ht="39.9" customHeight="1" x14ac:dyDescent="0.3">
      <c r="B98" s="21" t="s">
        <v>121</v>
      </c>
      <c r="C98" s="22" t="str">
        <f>C$82&amp;".8"</f>
        <v>1.2.8</v>
      </c>
      <c r="D98" s="26" t="s">
        <v>179</v>
      </c>
      <c r="E98" s="319"/>
    </row>
    <row r="99" spans="2:5" s="43" customFormat="1" ht="39.9" customHeight="1" x14ac:dyDescent="0.3">
      <c r="B99" s="21" t="s">
        <v>122</v>
      </c>
      <c r="C99" s="22" t="str">
        <f>C$82&amp;".9"</f>
        <v>1.2.9</v>
      </c>
      <c r="D99" s="26" t="s">
        <v>180</v>
      </c>
      <c r="E99" s="319"/>
    </row>
    <row r="100" spans="2:5" s="43" customFormat="1" ht="21.9" customHeight="1" x14ac:dyDescent="0.3">
      <c r="B100" s="21" t="s">
        <v>123</v>
      </c>
      <c r="C100" s="22" t="str">
        <f>C$82&amp;".10"</f>
        <v>1.2.10</v>
      </c>
      <c r="D100" s="32" t="s">
        <v>151</v>
      </c>
      <c r="E100" s="319"/>
    </row>
    <row r="101" spans="2:5" s="43" customFormat="1" ht="21.9" customHeight="1" x14ac:dyDescent="0.3">
      <c r="B101" s="21" t="s">
        <v>124</v>
      </c>
      <c r="C101" s="22" t="str">
        <f>C$82&amp;".11"</f>
        <v>1.2.11</v>
      </c>
      <c r="D101" s="26" t="s">
        <v>150</v>
      </c>
      <c r="E101" s="319"/>
    </row>
    <row r="102" spans="2:5" s="43" customFormat="1" ht="21.9" customHeight="1" x14ac:dyDescent="0.3">
      <c r="B102" s="21" t="s">
        <v>392</v>
      </c>
      <c r="C102" s="22" t="str">
        <f>C$82&amp;".12"</f>
        <v>1.2.12</v>
      </c>
      <c r="D102" s="32" t="s">
        <v>406</v>
      </c>
      <c r="E102" s="319"/>
    </row>
    <row r="103" spans="2:5" s="43" customFormat="1" ht="21.9" customHeight="1" thickBot="1" x14ac:dyDescent="0.35">
      <c r="B103" s="34" t="s">
        <v>393</v>
      </c>
      <c r="C103" s="35" t="str">
        <f>C$82&amp;".13"</f>
        <v>1.2.13</v>
      </c>
      <c r="D103" s="36" t="s">
        <v>190</v>
      </c>
      <c r="E103" s="321"/>
    </row>
  </sheetData>
  <sheetProtection password="D1BF" sheet="1" objects="1" scenarios="1"/>
  <mergeCells count="1">
    <mergeCell ref="B2:E2"/>
  </mergeCells>
  <dataValidations count="1">
    <dataValidation type="decimal" operator="greaterThanOrEqual" allowBlank="1" showInputMessage="1" showErrorMessage="1" error="Es dürfen nur positive Zahlen eingegeben werden!" sqref="E5:E103">
      <formula1>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fitToHeight="2" orientation="portrait" r:id="rId1"/>
  <headerFooter alignWithMargins="0"/>
  <rowBreaks count="1" manualBreakCount="1">
    <brk id="54" min="1" max="5" man="1"/>
  </rowBreaks>
  <ignoredErrors>
    <ignoredError sqref="C6 B5:B10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M74"/>
  <sheetViews>
    <sheetView showGridLines="0" topLeftCell="A5" zoomScale="90" zoomScaleNormal="90" zoomScaleSheetLayoutView="110" workbookViewId="0">
      <selection activeCell="D8" sqref="D8"/>
    </sheetView>
  </sheetViews>
  <sheetFormatPr baseColWidth="10" defaultColWidth="9.109375" defaultRowHeight="10.199999999999999" x14ac:dyDescent="0.2"/>
  <cols>
    <col min="1" max="1" width="1.5546875" style="47" customWidth="1"/>
    <col min="2" max="2" width="6" style="47" customWidth="1"/>
    <col min="3" max="3" width="49.5546875" style="47" customWidth="1"/>
    <col min="4" max="4" width="18.5546875" style="47" customWidth="1"/>
    <col min="5" max="5" width="19.6640625" style="47" customWidth="1"/>
    <col min="6" max="6" width="24.5546875" style="47" customWidth="1"/>
    <col min="7" max="8" width="20.44140625" style="47" customWidth="1"/>
    <col min="9" max="9" width="18.5546875" style="47" customWidth="1"/>
    <col min="10" max="10" width="21.33203125" style="47" customWidth="1"/>
    <col min="11" max="11" width="17.88671875" style="47" customWidth="1"/>
    <col min="12" max="12" width="16.109375" style="47" customWidth="1"/>
    <col min="13" max="14" width="18.109375" style="47" customWidth="1"/>
    <col min="15" max="15" width="20.44140625" style="47" customWidth="1"/>
    <col min="16" max="16" width="18.44140625" style="47" customWidth="1"/>
    <col min="17" max="17" width="19.6640625" style="47" customWidth="1"/>
    <col min="18" max="18" width="15.88671875" style="47" customWidth="1"/>
    <col min="19" max="16384" width="9.109375" style="47"/>
  </cols>
  <sheetData>
    <row r="1" spans="2:13" ht="10.95" thickBot="1" x14ac:dyDescent="0.25"/>
    <row r="2" spans="2:13" ht="21.9" customHeight="1" thickBot="1" x14ac:dyDescent="0.2">
      <c r="B2" s="478" t="s">
        <v>423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80"/>
    </row>
    <row r="3" spans="2:13" ht="4.5" customHeight="1" x14ac:dyDescent="0.2">
      <c r="C3" s="48"/>
      <c r="D3" s="49"/>
      <c r="E3" s="49"/>
      <c r="F3" s="49"/>
      <c r="G3" s="49"/>
      <c r="H3" s="49"/>
    </row>
    <row r="4" spans="2:13" ht="15" customHeight="1" x14ac:dyDescent="0.15">
      <c r="C4" s="91" t="s">
        <v>206</v>
      </c>
      <c r="D4" s="50"/>
      <c r="E4" s="49"/>
      <c r="F4" s="49"/>
      <c r="G4" s="49"/>
      <c r="H4" s="49"/>
    </row>
    <row r="5" spans="2:13" ht="5.25" customHeight="1" x14ac:dyDescent="0.2">
      <c r="C5" s="92"/>
    </row>
    <row r="6" spans="2:13" ht="92.25" customHeight="1" x14ac:dyDescent="0.15">
      <c r="B6" s="98"/>
      <c r="C6" s="93"/>
      <c r="D6" s="102" t="s">
        <v>200</v>
      </c>
      <c r="E6" s="102" t="s">
        <v>207</v>
      </c>
      <c r="F6" s="102" t="s">
        <v>208</v>
      </c>
      <c r="G6" s="102" t="s">
        <v>28</v>
      </c>
      <c r="H6" s="102" t="s">
        <v>29</v>
      </c>
      <c r="I6" s="102" t="s">
        <v>209</v>
      </c>
      <c r="J6" s="102" t="s">
        <v>210</v>
      </c>
      <c r="K6" s="102" t="s">
        <v>204</v>
      </c>
      <c r="L6" s="102" t="s">
        <v>394</v>
      </c>
      <c r="M6" s="102" t="s">
        <v>395</v>
      </c>
    </row>
    <row r="7" spans="2:13" ht="15" customHeight="1" x14ac:dyDescent="0.15">
      <c r="B7" s="99"/>
      <c r="C7" s="94"/>
      <c r="D7" s="103" t="s">
        <v>15</v>
      </c>
      <c r="E7" s="103" t="s">
        <v>16</v>
      </c>
      <c r="F7" s="103" t="s">
        <v>42</v>
      </c>
      <c r="G7" s="103" t="s">
        <v>43</v>
      </c>
      <c r="H7" s="103" t="s">
        <v>211</v>
      </c>
      <c r="I7" s="103" t="s">
        <v>44</v>
      </c>
      <c r="J7" s="103" t="s">
        <v>45</v>
      </c>
      <c r="K7" s="103" t="s">
        <v>424</v>
      </c>
      <c r="L7" s="103" t="s">
        <v>46</v>
      </c>
      <c r="M7" s="103" t="s">
        <v>47</v>
      </c>
    </row>
    <row r="8" spans="2:13" ht="15" customHeight="1" x14ac:dyDescent="0.15">
      <c r="B8" s="100" t="s">
        <v>15</v>
      </c>
      <c r="C8" s="95" t="s">
        <v>196</v>
      </c>
      <c r="D8" s="322"/>
      <c r="E8" s="323"/>
      <c r="F8" s="324"/>
      <c r="G8" s="324"/>
      <c r="H8" s="325"/>
      <c r="I8" s="324"/>
      <c r="J8" s="324"/>
      <c r="K8" s="325"/>
      <c r="L8" s="324"/>
      <c r="M8" s="336"/>
    </row>
    <row r="9" spans="2:13" ht="15" customHeight="1" x14ac:dyDescent="0.15">
      <c r="B9" s="100" t="s">
        <v>16</v>
      </c>
      <c r="C9" s="95" t="s">
        <v>212</v>
      </c>
      <c r="D9" s="326"/>
      <c r="E9" s="327"/>
      <c r="F9" s="327"/>
      <c r="G9" s="327"/>
      <c r="H9" s="328"/>
      <c r="I9" s="327"/>
      <c r="J9" s="327"/>
      <c r="K9" s="328"/>
      <c r="L9" s="327"/>
      <c r="M9" s="337"/>
    </row>
    <row r="10" spans="2:13" ht="15" customHeight="1" x14ac:dyDescent="0.15">
      <c r="B10" s="100" t="s">
        <v>41</v>
      </c>
      <c r="C10" s="95" t="s">
        <v>213</v>
      </c>
      <c r="D10" s="326"/>
      <c r="E10" s="327"/>
      <c r="F10" s="327"/>
      <c r="G10" s="327"/>
      <c r="H10" s="328"/>
      <c r="I10" s="327"/>
      <c r="J10" s="327"/>
      <c r="K10" s="328"/>
      <c r="L10" s="327"/>
      <c r="M10" s="337"/>
    </row>
    <row r="11" spans="2:13" ht="15" customHeight="1" x14ac:dyDescent="0.15">
      <c r="B11" s="100" t="s">
        <v>42</v>
      </c>
      <c r="C11" s="95" t="s">
        <v>214</v>
      </c>
      <c r="D11" s="326"/>
      <c r="E11" s="327"/>
      <c r="F11" s="327"/>
      <c r="G11" s="327"/>
      <c r="H11" s="328"/>
      <c r="I11" s="327"/>
      <c r="J11" s="327"/>
      <c r="K11" s="328"/>
      <c r="L11" s="327"/>
      <c r="M11" s="337"/>
    </row>
    <row r="12" spans="2:13" ht="15" customHeight="1" x14ac:dyDescent="0.15">
      <c r="B12" s="100" t="s">
        <v>43</v>
      </c>
      <c r="C12" s="95" t="s">
        <v>195</v>
      </c>
      <c r="D12" s="326"/>
      <c r="E12" s="327"/>
      <c r="F12" s="327"/>
      <c r="G12" s="327"/>
      <c r="H12" s="328"/>
      <c r="I12" s="327"/>
      <c r="J12" s="327"/>
      <c r="K12" s="328"/>
      <c r="L12" s="327"/>
      <c r="M12" s="337"/>
    </row>
    <row r="13" spans="2:13" ht="15" customHeight="1" x14ac:dyDescent="0.2">
      <c r="B13" s="100" t="s">
        <v>44</v>
      </c>
      <c r="C13" s="95" t="s">
        <v>191</v>
      </c>
      <c r="D13" s="326"/>
      <c r="E13" s="327"/>
      <c r="F13" s="327"/>
      <c r="G13" s="327"/>
      <c r="H13" s="328"/>
      <c r="I13" s="327"/>
      <c r="J13" s="338"/>
      <c r="K13" s="339"/>
      <c r="L13" s="327"/>
      <c r="M13" s="337"/>
    </row>
    <row r="14" spans="2:13" ht="15" customHeight="1" x14ac:dyDescent="0.15">
      <c r="B14" s="100" t="s">
        <v>45</v>
      </c>
      <c r="C14" s="95" t="s">
        <v>215</v>
      </c>
      <c r="D14" s="326"/>
      <c r="E14" s="327"/>
      <c r="F14" s="327"/>
      <c r="G14" s="327"/>
      <c r="H14" s="328"/>
      <c r="I14" s="327"/>
      <c r="J14" s="327"/>
      <c r="K14" s="328"/>
      <c r="L14" s="327"/>
      <c r="M14" s="340"/>
    </row>
    <row r="15" spans="2:13" s="51" customFormat="1" ht="15" customHeight="1" x14ac:dyDescent="0.15">
      <c r="B15" s="101" t="s">
        <v>424</v>
      </c>
      <c r="C15" s="96" t="s">
        <v>202</v>
      </c>
      <c r="D15" s="329"/>
      <c r="E15" s="328"/>
      <c r="F15" s="328"/>
      <c r="G15" s="328"/>
      <c r="H15" s="328"/>
      <c r="I15" s="328"/>
      <c r="J15" s="328"/>
      <c r="K15" s="328"/>
      <c r="L15" s="328"/>
      <c r="M15" s="340"/>
    </row>
    <row r="16" spans="2:13" ht="15" customHeight="1" x14ac:dyDescent="0.15">
      <c r="B16" s="100" t="s">
        <v>46</v>
      </c>
      <c r="C16" s="95" t="s">
        <v>194</v>
      </c>
      <c r="D16" s="326"/>
      <c r="E16" s="327"/>
      <c r="F16" s="327"/>
      <c r="G16" s="327"/>
      <c r="H16" s="328"/>
      <c r="I16" s="327"/>
      <c r="J16" s="327"/>
      <c r="K16" s="328"/>
      <c r="L16" s="327"/>
      <c r="M16" s="340"/>
    </row>
    <row r="17" spans="2:13" s="51" customFormat="1" ht="15" customHeight="1" x14ac:dyDescent="0.15">
      <c r="B17" s="101" t="s">
        <v>425</v>
      </c>
      <c r="C17" s="96" t="s">
        <v>202</v>
      </c>
      <c r="D17" s="329" t="s">
        <v>402</v>
      </c>
      <c r="E17" s="328"/>
      <c r="F17" s="328"/>
      <c r="G17" s="328"/>
      <c r="H17" s="328"/>
      <c r="I17" s="328"/>
      <c r="J17" s="328"/>
      <c r="K17" s="328"/>
      <c r="L17" s="328"/>
      <c r="M17" s="340"/>
    </row>
    <row r="18" spans="2:13" ht="15" customHeight="1" x14ac:dyDescent="0.15">
      <c r="B18" s="100" t="s">
        <v>47</v>
      </c>
      <c r="C18" s="95" t="s">
        <v>216</v>
      </c>
      <c r="D18" s="326"/>
      <c r="E18" s="327"/>
      <c r="F18" s="327"/>
      <c r="G18" s="327"/>
      <c r="H18" s="328"/>
      <c r="I18" s="327"/>
      <c r="J18" s="327"/>
      <c r="K18" s="328"/>
      <c r="L18" s="327"/>
      <c r="M18" s="340"/>
    </row>
    <row r="19" spans="2:13" s="51" customFormat="1" ht="15" customHeight="1" x14ac:dyDescent="0.15">
      <c r="B19" s="101" t="s">
        <v>426</v>
      </c>
      <c r="C19" s="96" t="s">
        <v>202</v>
      </c>
      <c r="D19" s="329"/>
      <c r="E19" s="328"/>
      <c r="F19" s="328"/>
      <c r="G19" s="328"/>
      <c r="H19" s="328"/>
      <c r="I19" s="328"/>
      <c r="J19" s="328"/>
      <c r="K19" s="328"/>
      <c r="L19" s="328"/>
      <c r="M19" s="340"/>
    </row>
    <row r="20" spans="2:13" ht="15" customHeight="1" x14ac:dyDescent="0.15">
      <c r="B20" s="100" t="s">
        <v>48</v>
      </c>
      <c r="C20" s="95" t="s">
        <v>207</v>
      </c>
      <c r="D20" s="326"/>
      <c r="E20" s="104"/>
      <c r="F20" s="104"/>
      <c r="G20" s="104"/>
      <c r="H20" s="104"/>
      <c r="I20" s="104"/>
      <c r="J20" s="104"/>
      <c r="K20" s="328"/>
      <c r="L20" s="327"/>
      <c r="M20" s="337"/>
    </row>
    <row r="21" spans="2:13" ht="15" customHeight="1" x14ac:dyDescent="0.15">
      <c r="B21" s="100" t="s">
        <v>49</v>
      </c>
      <c r="C21" s="95" t="s">
        <v>217</v>
      </c>
      <c r="D21" s="326"/>
      <c r="E21" s="327"/>
      <c r="F21" s="327"/>
      <c r="G21" s="327"/>
      <c r="H21" s="328"/>
      <c r="I21" s="327"/>
      <c r="J21" s="327"/>
      <c r="K21" s="328"/>
      <c r="L21" s="327"/>
      <c r="M21" s="337"/>
    </row>
    <row r="22" spans="2:13" ht="15" customHeight="1" x14ac:dyDescent="0.15">
      <c r="B22" s="100" t="s">
        <v>50</v>
      </c>
      <c r="C22" s="95" t="s">
        <v>193</v>
      </c>
      <c r="D22" s="326"/>
      <c r="E22" s="327"/>
      <c r="F22" s="327"/>
      <c r="G22" s="327"/>
      <c r="H22" s="328"/>
      <c r="I22" s="327"/>
      <c r="J22" s="327"/>
      <c r="K22" s="328"/>
      <c r="L22" s="327"/>
      <c r="M22" s="337"/>
    </row>
    <row r="23" spans="2:13" ht="15" customHeight="1" x14ac:dyDescent="0.15">
      <c r="B23" s="100" t="s">
        <v>51</v>
      </c>
      <c r="C23" s="95" t="s">
        <v>218</v>
      </c>
      <c r="D23" s="326"/>
      <c r="E23" s="327"/>
      <c r="F23" s="327"/>
      <c r="G23" s="327"/>
      <c r="H23" s="328"/>
      <c r="I23" s="327"/>
      <c r="J23" s="327"/>
      <c r="K23" s="328"/>
      <c r="L23" s="327"/>
      <c r="M23" s="337"/>
    </row>
    <row r="24" spans="2:13" ht="15" customHeight="1" x14ac:dyDescent="0.15">
      <c r="B24" s="100" t="s">
        <v>52</v>
      </c>
      <c r="C24" s="95" t="s">
        <v>192</v>
      </c>
      <c r="D24" s="326"/>
      <c r="E24" s="327"/>
      <c r="F24" s="327"/>
      <c r="G24" s="327"/>
      <c r="H24" s="328"/>
      <c r="I24" s="327"/>
      <c r="J24" s="327"/>
      <c r="K24" s="328"/>
      <c r="L24" s="327"/>
      <c r="M24" s="337"/>
    </row>
    <row r="25" spans="2:13" ht="15" customHeight="1" x14ac:dyDescent="0.15">
      <c r="B25" s="100" t="s">
        <v>53</v>
      </c>
      <c r="C25" s="95" t="s">
        <v>219</v>
      </c>
      <c r="D25" s="326"/>
      <c r="E25" s="327"/>
      <c r="F25" s="327"/>
      <c r="G25" s="327"/>
      <c r="H25" s="328"/>
      <c r="I25" s="327"/>
      <c r="J25" s="327"/>
      <c r="K25" s="328"/>
      <c r="L25" s="327"/>
      <c r="M25" s="337"/>
    </row>
    <row r="26" spans="2:13" ht="15" customHeight="1" x14ac:dyDescent="0.15">
      <c r="B26" s="100" t="s">
        <v>54</v>
      </c>
      <c r="C26" s="95" t="s">
        <v>220</v>
      </c>
      <c r="D26" s="330"/>
      <c r="E26" s="331"/>
      <c r="F26" s="331"/>
      <c r="G26" s="331"/>
      <c r="H26" s="332"/>
      <c r="I26" s="331"/>
      <c r="J26" s="331"/>
      <c r="K26" s="332"/>
      <c r="L26" s="331"/>
      <c r="M26" s="341"/>
    </row>
    <row r="27" spans="2:13" ht="15" customHeight="1" x14ac:dyDescent="0.15">
      <c r="B27" s="100"/>
      <c r="C27" s="97" t="s">
        <v>221</v>
      </c>
      <c r="D27" s="333"/>
      <c r="E27" s="334"/>
      <c r="F27" s="334"/>
      <c r="G27" s="334"/>
      <c r="H27" s="335"/>
      <c r="I27" s="334"/>
      <c r="J27" s="334"/>
      <c r="K27" s="335"/>
      <c r="L27" s="334"/>
      <c r="M27" s="342"/>
    </row>
    <row r="28" spans="2:13" ht="14.25" x14ac:dyDescent="0.2">
      <c r="C28" s="52"/>
      <c r="D28" s="53"/>
      <c r="E28" s="53"/>
      <c r="F28" s="53"/>
      <c r="G28" s="53"/>
      <c r="H28" s="53"/>
      <c r="I28" s="53"/>
    </row>
    <row r="29" spans="2:13" s="54" customFormat="1" ht="14.25" x14ac:dyDescent="0.2">
      <c r="B29" s="53"/>
      <c r="C29" s="53"/>
      <c r="D29" s="53"/>
      <c r="E29" s="53"/>
    </row>
    <row r="30" spans="2:13" s="54" customFormat="1" ht="13.8" x14ac:dyDescent="0.25">
      <c r="B30" s="53"/>
      <c r="C30" s="53"/>
      <c r="D30" s="53"/>
      <c r="E30" s="53"/>
    </row>
    <row r="31" spans="2:13" s="53" customFormat="1" ht="13.8" x14ac:dyDescent="0.25"/>
    <row r="32" spans="2:13" s="53" customFormat="1" ht="13.8" x14ac:dyDescent="0.25"/>
    <row r="33" s="53" customFormat="1" ht="13.8" x14ac:dyDescent="0.25"/>
    <row r="34" s="53" customFormat="1" ht="13.8" x14ac:dyDescent="0.25"/>
    <row r="35" s="53" customFormat="1" ht="13.8" x14ac:dyDescent="0.25"/>
    <row r="36" s="53" customFormat="1" ht="13.8" x14ac:dyDescent="0.25"/>
    <row r="37" s="53" customFormat="1" ht="13.8" x14ac:dyDescent="0.25"/>
    <row r="38" s="53" customFormat="1" ht="13.8" x14ac:dyDescent="0.25"/>
    <row r="39" s="53" customFormat="1" ht="13.8" x14ac:dyDescent="0.25"/>
    <row r="40" s="53" customFormat="1" ht="13.8" x14ac:dyDescent="0.25"/>
    <row r="41" s="53" customFormat="1" ht="13.8" x14ac:dyDescent="0.25"/>
    <row r="42" s="53" customFormat="1" ht="13.8" x14ac:dyDescent="0.25"/>
    <row r="43" s="53" customFormat="1" ht="13.8" x14ac:dyDescent="0.25"/>
    <row r="44" s="53" customFormat="1" ht="13.8" x14ac:dyDescent="0.25"/>
    <row r="45" s="53" customFormat="1" ht="13.8" x14ac:dyDescent="0.25"/>
    <row r="46" s="53" customFormat="1" ht="13.8" x14ac:dyDescent="0.25"/>
    <row r="47" s="53" customFormat="1" ht="13.8" x14ac:dyDescent="0.25"/>
    <row r="48" s="53" customFormat="1" ht="13.8" x14ac:dyDescent="0.25"/>
    <row r="49" s="53" customFormat="1" ht="13.8" x14ac:dyDescent="0.25"/>
    <row r="50" s="53" customFormat="1" ht="13.8" x14ac:dyDescent="0.25"/>
    <row r="51" s="53" customFormat="1" ht="13.8" x14ac:dyDescent="0.25"/>
    <row r="52" s="53" customFormat="1" ht="13.8" x14ac:dyDescent="0.25"/>
    <row r="53" s="53" customFormat="1" ht="13.8" x14ac:dyDescent="0.25"/>
    <row r="54" s="53" customFormat="1" ht="13.8" x14ac:dyDescent="0.25"/>
    <row r="55" s="53" customFormat="1" ht="13.8" x14ac:dyDescent="0.25"/>
    <row r="56" s="53" customFormat="1" ht="13.8" x14ac:dyDescent="0.25"/>
    <row r="57" s="53" customFormat="1" ht="13.8" x14ac:dyDescent="0.25"/>
    <row r="58" s="53" customFormat="1" ht="13.8" x14ac:dyDescent="0.25"/>
    <row r="59" s="53" customFormat="1" ht="13.8" x14ac:dyDescent="0.25"/>
    <row r="60" s="53" customFormat="1" ht="13.8" x14ac:dyDescent="0.25"/>
    <row r="61" s="53" customFormat="1" ht="13.8" x14ac:dyDescent="0.25"/>
    <row r="62" s="53" customFormat="1" ht="13.8" x14ac:dyDescent="0.25"/>
    <row r="63" s="53" customFormat="1" ht="13.8" x14ac:dyDescent="0.25"/>
    <row r="64" s="53" customFormat="1" ht="13.8" x14ac:dyDescent="0.25"/>
    <row r="65" s="53" customFormat="1" ht="13.8" x14ac:dyDescent="0.25"/>
    <row r="66" s="53" customFormat="1" ht="13.8" x14ac:dyDescent="0.25"/>
    <row r="67" s="53" customFormat="1" ht="13.8" x14ac:dyDescent="0.25"/>
    <row r="68" s="53" customFormat="1" ht="13.8" x14ac:dyDescent="0.25"/>
    <row r="69" s="53" customFormat="1" ht="13.8" x14ac:dyDescent="0.25"/>
    <row r="70" s="53" customFormat="1" ht="13.8" x14ac:dyDescent="0.25"/>
    <row r="71" s="53" customFormat="1" ht="13.8" x14ac:dyDescent="0.25"/>
    <row r="72" s="53" customFormat="1" ht="13.8" x14ac:dyDescent="0.25"/>
    <row r="73" s="53" customFormat="1" ht="13.8" x14ac:dyDescent="0.25"/>
    <row r="74" s="53" customFormat="1" ht="13.8" x14ac:dyDescent="0.25"/>
  </sheetData>
  <sheetProtection password="DE7F" sheet="1" objects="1" scenarios="1"/>
  <mergeCells count="1">
    <mergeCell ref="B2:M2"/>
  </mergeCells>
  <dataValidations count="1">
    <dataValidation type="decimal" operator="greaterThanOrEqual" allowBlank="1" showInputMessage="1" showErrorMessage="1" error="Es dürfen nur positive Zahlen eingegeben werden!" sqref="D8:L19 M14:M19 D21:L27 D20 K20 L20 M27">
      <formula1>0</formula1>
    </dataValidation>
  </dataValidations>
  <printOptions horizontalCentered="1" verticalCentered="1"/>
  <pageMargins left="0.19685039370078741" right="0" top="0.74803149606299213" bottom="0.74803149606299213" header="0.31496062992125984" footer="0.31496062992125984"/>
  <pageSetup paperSize="9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24"/>
  <sheetViews>
    <sheetView showGridLines="0" zoomScale="65" zoomScaleNormal="65" zoomScaleSheetLayoutView="80" workbookViewId="0">
      <selection activeCell="D8" sqref="D8"/>
    </sheetView>
  </sheetViews>
  <sheetFormatPr baseColWidth="10" defaultColWidth="11.44140625" defaultRowHeight="12.6" x14ac:dyDescent="0.2"/>
  <cols>
    <col min="1" max="1" width="3.88671875" style="57" customWidth="1"/>
    <col min="2" max="2" width="11.109375" style="57" customWidth="1"/>
    <col min="3" max="3" width="54.88671875" style="56" customWidth="1"/>
    <col min="4" max="6" width="12.5546875" style="57" customWidth="1"/>
    <col min="7" max="10" width="13.44140625" style="57" customWidth="1"/>
    <col min="11" max="11" width="28.5546875" style="57" customWidth="1"/>
    <col min="12" max="12" width="23" style="57" customWidth="1"/>
    <col min="13" max="14" width="41.109375" style="57" customWidth="1"/>
    <col min="15" max="15" width="38.33203125" style="57" customWidth="1"/>
    <col min="16" max="16" width="43" style="57" customWidth="1"/>
    <col min="17" max="16384" width="11.44140625" style="57"/>
  </cols>
  <sheetData>
    <row r="1" spans="1:17" ht="15" customHeight="1" thickBot="1" x14ac:dyDescent="0.4">
      <c r="A1" s="55"/>
      <c r="B1" s="55"/>
    </row>
    <row r="2" spans="1:17" s="58" customFormat="1" ht="38.25" customHeight="1" thickBot="1" x14ac:dyDescent="0.45">
      <c r="B2" s="483" t="s">
        <v>422</v>
      </c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5"/>
    </row>
    <row r="3" spans="1:17" ht="15" customHeight="1" thickBot="1" x14ac:dyDescent="0.25">
      <c r="B3" s="105"/>
      <c r="C3" s="106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</row>
    <row r="4" spans="1:17" s="59" customFormat="1" ht="54" customHeight="1" x14ac:dyDescent="0.3">
      <c r="B4" s="493" t="s">
        <v>307</v>
      </c>
      <c r="C4" s="494"/>
      <c r="D4" s="107" t="s">
        <v>308</v>
      </c>
      <c r="E4" s="108"/>
      <c r="F4" s="109"/>
      <c r="G4" s="107" t="s">
        <v>309</v>
      </c>
      <c r="H4" s="108"/>
      <c r="I4" s="109"/>
      <c r="J4" s="497" t="s">
        <v>310</v>
      </c>
      <c r="K4" s="499" t="s">
        <v>311</v>
      </c>
      <c r="L4" s="501" t="s">
        <v>312</v>
      </c>
      <c r="M4" s="501"/>
      <c r="N4" s="501"/>
      <c r="O4" s="501"/>
      <c r="P4" s="502"/>
      <c r="Q4" s="60"/>
    </row>
    <row r="5" spans="1:17" s="56" customFormat="1" ht="58.5" customHeight="1" x14ac:dyDescent="0.2">
      <c r="B5" s="495"/>
      <c r="C5" s="487"/>
      <c r="D5" s="481" t="s">
        <v>313</v>
      </c>
      <c r="E5" s="481" t="s">
        <v>314</v>
      </c>
      <c r="F5" s="481" t="s">
        <v>315</v>
      </c>
      <c r="G5" s="481" t="s">
        <v>313</v>
      </c>
      <c r="H5" s="481" t="s">
        <v>314</v>
      </c>
      <c r="I5" s="481" t="s">
        <v>315</v>
      </c>
      <c r="J5" s="498"/>
      <c r="K5" s="500"/>
      <c r="L5" s="487" t="s">
        <v>316</v>
      </c>
      <c r="M5" s="489" t="s">
        <v>317</v>
      </c>
      <c r="N5" s="481" t="s">
        <v>318</v>
      </c>
      <c r="O5" s="481" t="s">
        <v>319</v>
      </c>
      <c r="P5" s="491" t="s">
        <v>320</v>
      </c>
      <c r="Q5" s="59"/>
    </row>
    <row r="6" spans="1:17" s="56" customFormat="1" ht="56.25" customHeight="1" x14ac:dyDescent="0.2">
      <c r="B6" s="495"/>
      <c r="C6" s="487"/>
      <c r="D6" s="482"/>
      <c r="E6" s="482"/>
      <c r="F6" s="482"/>
      <c r="G6" s="482"/>
      <c r="H6" s="482"/>
      <c r="I6" s="482"/>
      <c r="J6" s="490"/>
      <c r="K6" s="482"/>
      <c r="L6" s="488"/>
      <c r="M6" s="490"/>
      <c r="N6" s="482"/>
      <c r="O6" s="482"/>
      <c r="P6" s="492"/>
      <c r="Q6" s="59"/>
    </row>
    <row r="7" spans="1:17" s="56" customFormat="1" ht="38.25" customHeight="1" x14ac:dyDescent="0.2">
      <c r="B7" s="496"/>
      <c r="C7" s="488"/>
      <c r="D7" s="110" t="s">
        <v>15</v>
      </c>
      <c r="E7" s="110" t="s">
        <v>16</v>
      </c>
      <c r="F7" s="110" t="s">
        <v>41</v>
      </c>
      <c r="G7" s="110" t="s">
        <v>42</v>
      </c>
      <c r="H7" s="110" t="s">
        <v>43</v>
      </c>
      <c r="I7" s="110" t="s">
        <v>44</v>
      </c>
      <c r="J7" s="110" t="s">
        <v>45</v>
      </c>
      <c r="K7" s="111" t="s">
        <v>321</v>
      </c>
      <c r="L7" s="110" t="s">
        <v>46</v>
      </c>
      <c r="M7" s="112" t="s">
        <v>47</v>
      </c>
      <c r="N7" s="113">
        <v>100</v>
      </c>
      <c r="O7" s="114">
        <v>110</v>
      </c>
      <c r="P7" s="115">
        <v>120</v>
      </c>
    </row>
    <row r="8" spans="1:17" s="56" customFormat="1" ht="66" customHeight="1" x14ac:dyDescent="0.2">
      <c r="B8" s="116" t="s">
        <v>15</v>
      </c>
      <c r="C8" s="117" t="s">
        <v>428</v>
      </c>
      <c r="D8" s="346"/>
      <c r="E8" s="347"/>
      <c r="F8" s="347"/>
      <c r="G8" s="129"/>
      <c r="H8" s="129"/>
      <c r="I8" s="129"/>
      <c r="J8" s="347"/>
      <c r="K8" s="347" t="s">
        <v>229</v>
      </c>
      <c r="L8" s="129"/>
      <c r="M8" s="142"/>
      <c r="N8" s="142"/>
      <c r="O8" s="143"/>
      <c r="P8" s="144"/>
    </row>
    <row r="9" spans="1:17" s="56" customFormat="1" ht="66" customHeight="1" x14ac:dyDescent="0.2">
      <c r="B9" s="116" t="s">
        <v>16</v>
      </c>
      <c r="C9" s="118" t="s">
        <v>429</v>
      </c>
      <c r="D9" s="125"/>
      <c r="E9" s="126"/>
      <c r="F9" s="126"/>
      <c r="G9" s="126"/>
      <c r="H9" s="126"/>
      <c r="I9" s="126"/>
      <c r="J9" s="348"/>
      <c r="K9" s="348" t="s">
        <v>229</v>
      </c>
      <c r="L9" s="126"/>
      <c r="M9" s="145"/>
      <c r="N9" s="145"/>
      <c r="O9" s="145"/>
      <c r="P9" s="146"/>
    </row>
    <row r="10" spans="1:17" s="56" customFormat="1" ht="39.9" customHeight="1" x14ac:dyDescent="0.2">
      <c r="B10" s="119"/>
      <c r="C10" s="120" t="s">
        <v>322</v>
      </c>
      <c r="D10" s="127"/>
      <c r="E10" s="128"/>
      <c r="F10" s="128"/>
      <c r="G10" s="128"/>
      <c r="H10" s="128"/>
      <c r="I10" s="128"/>
      <c r="J10" s="128"/>
      <c r="K10" s="135"/>
      <c r="L10" s="128"/>
      <c r="M10" s="135"/>
      <c r="N10" s="135"/>
      <c r="O10" s="135"/>
      <c r="P10" s="136"/>
    </row>
    <row r="11" spans="1:17" ht="39.9" customHeight="1" x14ac:dyDescent="0.3">
      <c r="B11" s="116" t="s">
        <v>41</v>
      </c>
      <c r="C11" s="121" t="s">
        <v>323</v>
      </c>
      <c r="D11" s="343"/>
      <c r="E11" s="344"/>
      <c r="F11" s="344"/>
      <c r="G11" s="130"/>
      <c r="H11" s="130"/>
      <c r="I11" s="130"/>
      <c r="J11" s="133"/>
      <c r="K11" s="137"/>
      <c r="L11" s="133"/>
      <c r="M11" s="137"/>
      <c r="N11" s="137"/>
      <c r="O11" s="137"/>
      <c r="P11" s="138"/>
    </row>
    <row r="12" spans="1:17" ht="39.9" customHeight="1" x14ac:dyDescent="0.2">
      <c r="B12" s="116" t="s">
        <v>42</v>
      </c>
      <c r="C12" s="121" t="s">
        <v>324</v>
      </c>
      <c r="D12" s="343"/>
      <c r="E12" s="344"/>
      <c r="F12" s="344"/>
      <c r="G12" s="130"/>
      <c r="H12" s="130"/>
      <c r="I12" s="130"/>
      <c r="J12" s="133"/>
      <c r="K12" s="137"/>
      <c r="L12" s="133"/>
      <c r="M12" s="137"/>
      <c r="N12" s="137"/>
      <c r="O12" s="137"/>
      <c r="P12" s="138"/>
    </row>
    <row r="13" spans="1:17" ht="39.9" customHeight="1" x14ac:dyDescent="0.2">
      <c r="B13" s="116" t="s">
        <v>43</v>
      </c>
      <c r="C13" s="121" t="s">
        <v>325</v>
      </c>
      <c r="D13" s="343"/>
      <c r="E13" s="345"/>
      <c r="F13" s="344"/>
      <c r="G13" s="130"/>
      <c r="H13" s="130"/>
      <c r="I13" s="130"/>
      <c r="J13" s="133"/>
      <c r="K13" s="137"/>
      <c r="L13" s="133"/>
      <c r="M13" s="137"/>
      <c r="N13" s="137"/>
      <c r="O13" s="137"/>
      <c r="P13" s="138"/>
    </row>
    <row r="14" spans="1:17" ht="39.9" customHeight="1" x14ac:dyDescent="0.2">
      <c r="B14" s="116" t="s">
        <v>44</v>
      </c>
      <c r="C14" s="121" t="s">
        <v>326</v>
      </c>
      <c r="D14" s="343"/>
      <c r="E14" s="345"/>
      <c r="F14" s="345"/>
      <c r="G14" s="130"/>
      <c r="H14" s="130"/>
      <c r="I14" s="130"/>
      <c r="J14" s="133"/>
      <c r="K14" s="137"/>
      <c r="L14" s="133"/>
      <c r="M14" s="137"/>
      <c r="N14" s="137"/>
      <c r="O14" s="137"/>
      <c r="P14" s="138"/>
    </row>
    <row r="15" spans="1:17" ht="39.9" customHeight="1" x14ac:dyDescent="0.2">
      <c r="B15" s="116" t="s">
        <v>45</v>
      </c>
      <c r="C15" s="121" t="s">
        <v>327</v>
      </c>
      <c r="D15" s="343"/>
      <c r="E15" s="345"/>
      <c r="F15" s="345"/>
      <c r="G15" s="130"/>
      <c r="H15" s="130"/>
      <c r="I15" s="130"/>
      <c r="J15" s="133"/>
      <c r="K15" s="137"/>
      <c r="L15" s="133"/>
      <c r="M15" s="137"/>
      <c r="N15" s="137"/>
      <c r="O15" s="137"/>
      <c r="P15" s="138"/>
    </row>
    <row r="16" spans="1:17" ht="39.9" customHeight="1" x14ac:dyDescent="0.3">
      <c r="B16" s="116" t="s">
        <v>46</v>
      </c>
      <c r="C16" s="121" t="s">
        <v>328</v>
      </c>
      <c r="D16" s="343"/>
      <c r="E16" s="345"/>
      <c r="F16" s="345"/>
      <c r="G16" s="130"/>
      <c r="H16" s="130"/>
      <c r="I16" s="130"/>
      <c r="J16" s="133"/>
      <c r="K16" s="137"/>
      <c r="L16" s="133"/>
      <c r="M16" s="137"/>
      <c r="N16" s="137"/>
      <c r="O16" s="137"/>
      <c r="P16" s="138"/>
    </row>
    <row r="17" spans="2:16" ht="39.9" customHeight="1" x14ac:dyDescent="0.3">
      <c r="B17" s="116" t="s">
        <v>47</v>
      </c>
      <c r="C17" s="121" t="s">
        <v>329</v>
      </c>
      <c r="D17" s="343"/>
      <c r="E17" s="345"/>
      <c r="F17" s="345"/>
      <c r="G17" s="130"/>
      <c r="H17" s="130"/>
      <c r="I17" s="130"/>
      <c r="J17" s="133"/>
      <c r="K17" s="137"/>
      <c r="L17" s="133"/>
      <c r="M17" s="137"/>
      <c r="N17" s="137"/>
      <c r="O17" s="137"/>
      <c r="P17" s="138"/>
    </row>
    <row r="18" spans="2:16" ht="39.9" customHeight="1" x14ac:dyDescent="0.3">
      <c r="B18" s="116" t="s">
        <v>48</v>
      </c>
      <c r="C18" s="121" t="s">
        <v>330</v>
      </c>
      <c r="D18" s="343"/>
      <c r="E18" s="345"/>
      <c r="F18" s="345"/>
      <c r="G18" s="130"/>
      <c r="H18" s="130"/>
      <c r="I18" s="130"/>
      <c r="J18" s="133"/>
      <c r="K18" s="137"/>
      <c r="L18" s="133"/>
      <c r="M18" s="137"/>
      <c r="N18" s="137"/>
      <c r="O18" s="137"/>
      <c r="P18" s="138"/>
    </row>
    <row r="19" spans="2:16" ht="39.9" customHeight="1" x14ac:dyDescent="0.3">
      <c r="B19" s="119"/>
      <c r="C19" s="120" t="s">
        <v>331</v>
      </c>
      <c r="D19" s="132"/>
      <c r="E19" s="133"/>
      <c r="F19" s="133"/>
      <c r="G19" s="131"/>
      <c r="H19" s="130"/>
      <c r="I19" s="130"/>
      <c r="J19" s="128"/>
      <c r="K19" s="137"/>
      <c r="L19" s="128"/>
      <c r="M19" s="137"/>
      <c r="N19" s="137"/>
      <c r="O19" s="137"/>
      <c r="P19" s="138"/>
    </row>
    <row r="20" spans="2:16" ht="39.9" customHeight="1" x14ac:dyDescent="0.3">
      <c r="B20" s="116" t="s">
        <v>49</v>
      </c>
      <c r="C20" s="121" t="s">
        <v>326</v>
      </c>
      <c r="D20" s="343"/>
      <c r="E20" s="345"/>
      <c r="F20" s="345"/>
      <c r="G20" s="349"/>
      <c r="H20" s="349"/>
      <c r="I20" s="349"/>
      <c r="J20" s="133"/>
      <c r="K20" s="137"/>
      <c r="L20" s="133"/>
      <c r="M20" s="137"/>
      <c r="N20" s="137"/>
      <c r="O20" s="137"/>
      <c r="P20" s="138"/>
    </row>
    <row r="21" spans="2:16" ht="39.9" customHeight="1" x14ac:dyDescent="0.3">
      <c r="B21" s="116" t="s">
        <v>50</v>
      </c>
      <c r="C21" s="122" t="s">
        <v>327</v>
      </c>
      <c r="D21" s="350"/>
      <c r="E21" s="351"/>
      <c r="F21" s="351"/>
      <c r="G21" s="352"/>
      <c r="H21" s="352"/>
      <c r="I21" s="352"/>
      <c r="J21" s="139"/>
      <c r="K21" s="140"/>
      <c r="L21" s="139"/>
      <c r="M21" s="140"/>
      <c r="N21" s="140"/>
      <c r="O21" s="140"/>
      <c r="P21" s="141"/>
    </row>
    <row r="22" spans="2:16" ht="66" customHeight="1" thickBot="1" x14ac:dyDescent="0.35">
      <c r="B22" s="123" t="s">
        <v>51</v>
      </c>
      <c r="C22" s="124" t="s">
        <v>430</v>
      </c>
      <c r="D22" s="353"/>
      <c r="E22" s="354"/>
      <c r="F22" s="354"/>
      <c r="G22" s="134"/>
      <c r="H22" s="134"/>
      <c r="I22" s="134"/>
      <c r="J22" s="354"/>
      <c r="K22" s="354" t="s">
        <v>229</v>
      </c>
      <c r="L22" s="354"/>
      <c r="M22" s="355"/>
      <c r="N22" s="355"/>
      <c r="O22" s="355"/>
      <c r="P22" s="356"/>
    </row>
    <row r="23" spans="2:16" ht="16.5" customHeight="1" x14ac:dyDescent="0.2">
      <c r="C23" s="61"/>
      <c r="D23" s="62"/>
      <c r="E23" s="62"/>
      <c r="F23" s="62"/>
      <c r="G23" s="63"/>
      <c r="H23" s="63"/>
      <c r="I23" s="63"/>
      <c r="J23" s="63"/>
      <c r="K23" s="64"/>
      <c r="L23" s="64"/>
    </row>
    <row r="24" spans="2:16" ht="52.5" customHeight="1" x14ac:dyDescent="0.2">
      <c r="C24" s="486"/>
      <c r="D24" s="486"/>
      <c r="E24" s="486"/>
      <c r="F24" s="486"/>
      <c r="G24" s="486"/>
      <c r="H24" s="486"/>
      <c r="I24" s="486"/>
      <c r="J24" s="486"/>
      <c r="K24" s="486"/>
      <c r="L24" s="486"/>
      <c r="M24" s="486"/>
      <c r="N24" s="486"/>
      <c r="O24" s="486"/>
      <c r="P24" s="486"/>
    </row>
  </sheetData>
  <sheetProtection password="DE7F" sheet="1" objects="1" scenarios="1"/>
  <mergeCells count="17">
    <mergeCell ref="E5:E6"/>
    <mergeCell ref="F5:F6"/>
    <mergeCell ref="G5:G6"/>
    <mergeCell ref="H5:H6"/>
    <mergeCell ref="B2:P2"/>
    <mergeCell ref="C24:P24"/>
    <mergeCell ref="I5:I6"/>
    <mergeCell ref="L5:L6"/>
    <mergeCell ref="M5:M6"/>
    <mergeCell ref="N5:N6"/>
    <mergeCell ref="O5:O6"/>
    <mergeCell ref="P5:P6"/>
    <mergeCell ref="B4:C7"/>
    <mergeCell ref="J4:J6"/>
    <mergeCell ref="K4:K6"/>
    <mergeCell ref="L4:P4"/>
    <mergeCell ref="D5:D6"/>
  </mergeCells>
  <dataValidations count="1">
    <dataValidation type="decimal" operator="greaterThanOrEqual" allowBlank="1" showInputMessage="1" showErrorMessage="1" error="Es dürfen nur positive Zahlen eingegeben werden!" sqref="D8:F8 D11:F18 D20:I21 J8:K9 D22:F22 J22:P22">
      <formula1>0</formula1>
    </dataValidation>
  </dataValidations>
  <printOptions horizontalCentered="1" verticalCentered="1"/>
  <pageMargins left="0.31496062992125984" right="0.31496062992125984" top="0.98425196850393704" bottom="0.98425196850393704" header="0.51181102362204722" footer="0.51181102362204722"/>
  <pageSetup paperSize="9" scale="37" orientation="landscape" r:id="rId1"/>
  <headerFooter alignWithMargins="0"/>
  <ignoredErrors>
    <ignoredError sqref="B8:B22 D7:P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47"/>
  <sheetViews>
    <sheetView showGridLines="0" zoomScale="80" zoomScaleNormal="80" zoomScaleSheetLayoutView="90" workbookViewId="0">
      <selection activeCell="E8" sqref="E8"/>
    </sheetView>
  </sheetViews>
  <sheetFormatPr baseColWidth="10" defaultColWidth="11.44140625" defaultRowHeight="12.6" x14ac:dyDescent="0.2"/>
  <cols>
    <col min="1" max="1" width="3.109375" style="67" customWidth="1"/>
    <col min="2" max="2" width="12" style="67" customWidth="1"/>
    <col min="3" max="3" width="50.88671875" style="66" customWidth="1"/>
    <col min="4" max="4" width="27.5546875" style="66" customWidth="1"/>
    <col min="5" max="5" width="16" style="67" customWidth="1"/>
    <col min="6" max="6" width="17.109375" style="67" customWidth="1"/>
    <col min="7" max="7" width="21.44140625" style="67" customWidth="1"/>
    <col min="8" max="8" width="22.88671875" style="67" customWidth="1"/>
    <col min="9" max="9" width="17.109375" style="67" customWidth="1"/>
    <col min="10" max="10" width="20" style="67" customWidth="1"/>
    <col min="11" max="12" width="22.33203125" style="67" customWidth="1"/>
    <col min="13" max="14" width="19.6640625" style="67" customWidth="1"/>
    <col min="15" max="15" width="20.33203125" style="67" customWidth="1"/>
    <col min="16" max="16384" width="11.44140625" style="67"/>
  </cols>
  <sheetData>
    <row r="1" spans="1:15" ht="11.25" customHeight="1" thickBot="1" x14ac:dyDescent="0.35">
      <c r="A1" s="65"/>
      <c r="B1" s="65"/>
    </row>
    <row r="2" spans="1:15" ht="33.75" customHeight="1" thickBot="1" x14ac:dyDescent="0.25">
      <c r="B2" s="515" t="s">
        <v>418</v>
      </c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7"/>
      <c r="O2" s="68"/>
    </row>
    <row r="3" spans="1:15" ht="13.2" thickBot="1" x14ac:dyDescent="0.25">
      <c r="B3" s="147"/>
      <c r="C3" s="148"/>
      <c r="D3" s="148"/>
      <c r="E3" s="147"/>
      <c r="F3" s="147"/>
      <c r="G3" s="147"/>
      <c r="H3" s="147"/>
      <c r="I3" s="147"/>
      <c r="J3" s="147"/>
      <c r="K3" s="147"/>
      <c r="L3" s="147"/>
      <c r="M3" s="147"/>
      <c r="N3" s="147"/>
    </row>
    <row r="4" spans="1:15" ht="49.5" customHeight="1" x14ac:dyDescent="0.2">
      <c r="B4" s="509" t="s">
        <v>334</v>
      </c>
      <c r="C4" s="510"/>
      <c r="D4" s="511"/>
      <c r="E4" s="503" t="s">
        <v>335</v>
      </c>
      <c r="F4" s="503"/>
      <c r="G4" s="503"/>
      <c r="H4" s="503"/>
      <c r="I4" s="503"/>
      <c r="J4" s="503"/>
      <c r="K4" s="504"/>
      <c r="L4" s="149" t="s">
        <v>336</v>
      </c>
      <c r="M4" s="505" t="s">
        <v>337</v>
      </c>
      <c r="N4" s="506"/>
    </row>
    <row r="5" spans="1:15" s="66" customFormat="1" ht="78" customHeight="1" x14ac:dyDescent="0.2">
      <c r="B5" s="512"/>
      <c r="C5" s="513"/>
      <c r="D5" s="514"/>
      <c r="E5" s="150" t="s">
        <v>338</v>
      </c>
      <c r="F5" s="151" t="s">
        <v>339</v>
      </c>
      <c r="G5" s="151" t="s">
        <v>340</v>
      </c>
      <c r="H5" s="151" t="s">
        <v>341</v>
      </c>
      <c r="I5" s="151" t="s">
        <v>342</v>
      </c>
      <c r="J5" s="151" t="s">
        <v>343</v>
      </c>
      <c r="K5" s="151" t="s">
        <v>344</v>
      </c>
      <c r="L5" s="152"/>
      <c r="M5" s="153" t="s">
        <v>345</v>
      </c>
      <c r="N5" s="154" t="s">
        <v>346</v>
      </c>
    </row>
    <row r="6" spans="1:15" ht="21.75" customHeight="1" x14ac:dyDescent="0.2">
      <c r="B6" s="155" t="s">
        <v>412</v>
      </c>
      <c r="C6" s="507"/>
      <c r="D6" s="508"/>
      <c r="E6" s="156" t="s">
        <v>15</v>
      </c>
      <c r="F6" s="156" t="s">
        <v>16</v>
      </c>
      <c r="G6" s="156" t="s">
        <v>41</v>
      </c>
      <c r="H6" s="156" t="s">
        <v>42</v>
      </c>
      <c r="I6" s="156" t="s">
        <v>43</v>
      </c>
      <c r="J6" s="156" t="s">
        <v>44</v>
      </c>
      <c r="K6" s="156" t="s">
        <v>45</v>
      </c>
      <c r="L6" s="156" t="s">
        <v>46</v>
      </c>
      <c r="M6" s="156" t="s">
        <v>47</v>
      </c>
      <c r="N6" s="157" t="s">
        <v>48</v>
      </c>
    </row>
    <row r="7" spans="1:15" ht="20.100000000000001" customHeight="1" x14ac:dyDescent="0.2">
      <c r="B7" s="155" t="s">
        <v>15</v>
      </c>
      <c r="C7" s="518" t="s">
        <v>347</v>
      </c>
      <c r="D7" s="175" t="s">
        <v>348</v>
      </c>
      <c r="E7" s="357"/>
      <c r="F7" s="357"/>
      <c r="G7" s="357"/>
      <c r="H7" s="357"/>
      <c r="I7" s="357"/>
      <c r="J7" s="357"/>
      <c r="K7" s="357"/>
      <c r="L7" s="358"/>
      <c r="M7" s="164"/>
      <c r="N7" s="165"/>
    </row>
    <row r="8" spans="1:15" ht="20.100000000000001" customHeight="1" x14ac:dyDescent="0.2">
      <c r="B8" s="155" t="s">
        <v>16</v>
      </c>
      <c r="C8" s="519"/>
      <c r="D8" s="175" t="s">
        <v>349</v>
      </c>
      <c r="E8" s="359"/>
      <c r="F8" s="359"/>
      <c r="G8" s="359"/>
      <c r="H8" s="359"/>
      <c r="I8" s="359"/>
      <c r="J8" s="359"/>
      <c r="K8" s="359"/>
      <c r="L8" s="360"/>
      <c r="M8" s="364"/>
      <c r="N8" s="365"/>
      <c r="O8" s="366"/>
    </row>
    <row r="9" spans="1:15" ht="20.100000000000001" customHeight="1" x14ac:dyDescent="0.2">
      <c r="B9" s="155" t="s">
        <v>41</v>
      </c>
      <c r="C9" s="519"/>
      <c r="D9" s="175" t="s">
        <v>350</v>
      </c>
      <c r="E9" s="361"/>
      <c r="F9" s="361"/>
      <c r="G9" s="361"/>
      <c r="H9" s="361"/>
      <c r="I9" s="361"/>
      <c r="J9" s="361"/>
      <c r="K9" s="361"/>
      <c r="L9" s="360"/>
      <c r="M9" s="166"/>
      <c r="N9" s="167"/>
    </row>
    <row r="10" spans="1:15" ht="20.100000000000001" customHeight="1" x14ac:dyDescent="0.2">
      <c r="B10" s="155" t="s">
        <v>42</v>
      </c>
      <c r="C10" s="519"/>
      <c r="D10" s="175" t="s">
        <v>351</v>
      </c>
      <c r="E10" s="362"/>
      <c r="F10" s="362"/>
      <c r="G10" s="362"/>
      <c r="H10" s="362"/>
      <c r="I10" s="362"/>
      <c r="J10" s="362"/>
      <c r="K10" s="362"/>
      <c r="L10" s="363"/>
      <c r="M10" s="166"/>
      <c r="N10" s="167"/>
    </row>
    <row r="11" spans="1:15" s="470" customFormat="1" ht="20.100000000000001" customHeight="1" x14ac:dyDescent="0.2">
      <c r="A11" s="69"/>
      <c r="B11" s="158">
        <v>110</v>
      </c>
      <c r="C11" s="521" t="s">
        <v>352</v>
      </c>
      <c r="D11" s="178" t="s">
        <v>348</v>
      </c>
      <c r="E11" s="367"/>
      <c r="F11" s="367"/>
      <c r="G11" s="367"/>
      <c r="H11" s="367"/>
      <c r="I11" s="367"/>
      <c r="J11" s="367"/>
      <c r="K11" s="367"/>
      <c r="L11" s="368"/>
      <c r="M11" s="369"/>
      <c r="N11" s="370"/>
    </row>
    <row r="12" spans="1:15" s="470" customFormat="1" ht="20.100000000000001" customHeight="1" x14ac:dyDescent="0.2">
      <c r="A12" s="69"/>
      <c r="B12" s="158">
        <v>120</v>
      </c>
      <c r="C12" s="522"/>
      <c r="D12" s="178" t="s">
        <v>349</v>
      </c>
      <c r="E12" s="371"/>
      <c r="F12" s="371"/>
      <c r="G12" s="371"/>
      <c r="H12" s="371"/>
      <c r="I12" s="371"/>
      <c r="J12" s="371"/>
      <c r="K12" s="371"/>
      <c r="L12" s="372"/>
      <c r="M12" s="373"/>
      <c r="N12" s="374"/>
    </row>
    <row r="13" spans="1:15" s="470" customFormat="1" ht="20.100000000000001" customHeight="1" x14ac:dyDescent="0.2">
      <c r="A13" s="69"/>
      <c r="B13" s="158">
        <v>130</v>
      </c>
      <c r="C13" s="522"/>
      <c r="D13" s="178" t="s">
        <v>350</v>
      </c>
      <c r="E13" s="375"/>
      <c r="F13" s="375"/>
      <c r="G13" s="375"/>
      <c r="H13" s="375"/>
      <c r="I13" s="375"/>
      <c r="J13" s="375"/>
      <c r="K13" s="375"/>
      <c r="L13" s="376"/>
      <c r="M13" s="377"/>
      <c r="N13" s="378"/>
    </row>
    <row r="14" spans="1:15" s="470" customFormat="1" ht="25.5" customHeight="1" x14ac:dyDescent="0.2">
      <c r="A14" s="69"/>
      <c r="B14" s="158">
        <v>140</v>
      </c>
      <c r="C14" s="522"/>
      <c r="D14" s="178" t="s">
        <v>351</v>
      </c>
      <c r="E14" s="379"/>
      <c r="F14" s="379"/>
      <c r="G14" s="379"/>
      <c r="H14" s="379"/>
      <c r="I14" s="379"/>
      <c r="J14" s="379"/>
      <c r="K14" s="379"/>
      <c r="L14" s="380"/>
      <c r="M14" s="381"/>
      <c r="N14" s="378"/>
    </row>
    <row r="15" spans="1:15" ht="20.100000000000001" customHeight="1" x14ac:dyDescent="0.2">
      <c r="B15" s="159">
        <v>210</v>
      </c>
      <c r="C15" s="518" t="s">
        <v>353</v>
      </c>
      <c r="D15" s="175" t="s">
        <v>348</v>
      </c>
      <c r="E15" s="382"/>
      <c r="F15" s="382"/>
      <c r="G15" s="382"/>
      <c r="H15" s="382"/>
      <c r="I15" s="382"/>
      <c r="J15" s="382"/>
      <c r="K15" s="382"/>
      <c r="L15" s="358"/>
      <c r="M15" s="164"/>
      <c r="N15" s="165"/>
    </row>
    <row r="16" spans="1:15" ht="20.100000000000001" customHeight="1" x14ac:dyDescent="0.2">
      <c r="B16" s="155">
        <v>220</v>
      </c>
      <c r="C16" s="519"/>
      <c r="D16" s="175" t="s">
        <v>349</v>
      </c>
      <c r="E16" s="361"/>
      <c r="F16" s="361"/>
      <c r="G16" s="361"/>
      <c r="H16" s="361"/>
      <c r="I16" s="361"/>
      <c r="J16" s="361"/>
      <c r="K16" s="383"/>
      <c r="L16" s="360"/>
      <c r="M16" s="364"/>
      <c r="N16" s="365"/>
    </row>
    <row r="17" spans="2:14" ht="20.100000000000001" customHeight="1" x14ac:dyDescent="0.2">
      <c r="B17" s="155">
        <v>230</v>
      </c>
      <c r="C17" s="519"/>
      <c r="D17" s="175" t="s">
        <v>350</v>
      </c>
      <c r="E17" s="359"/>
      <c r="F17" s="359"/>
      <c r="G17" s="359"/>
      <c r="H17" s="359"/>
      <c r="I17" s="359"/>
      <c r="J17" s="359"/>
      <c r="K17" s="359"/>
      <c r="L17" s="360"/>
      <c r="M17" s="166"/>
      <c r="N17" s="167"/>
    </row>
    <row r="18" spans="2:14" ht="20.100000000000001" customHeight="1" x14ac:dyDescent="0.2">
      <c r="B18" s="155">
        <v>240</v>
      </c>
      <c r="C18" s="519"/>
      <c r="D18" s="175" t="s">
        <v>351</v>
      </c>
      <c r="E18" s="384"/>
      <c r="F18" s="384"/>
      <c r="G18" s="384"/>
      <c r="H18" s="384"/>
      <c r="I18" s="384"/>
      <c r="J18" s="384"/>
      <c r="K18" s="384"/>
      <c r="L18" s="385"/>
      <c r="M18" s="168"/>
      <c r="N18" s="167"/>
    </row>
    <row r="19" spans="2:14" ht="20.100000000000001" customHeight="1" x14ac:dyDescent="0.2">
      <c r="B19" s="155">
        <v>310</v>
      </c>
      <c r="C19" s="518" t="s">
        <v>354</v>
      </c>
      <c r="D19" s="175" t="s">
        <v>348</v>
      </c>
      <c r="E19" s="382"/>
      <c r="F19" s="382"/>
      <c r="G19" s="382"/>
      <c r="H19" s="382"/>
      <c r="I19" s="382"/>
      <c r="J19" s="382"/>
      <c r="K19" s="382"/>
      <c r="L19" s="386"/>
      <c r="M19" s="164"/>
      <c r="N19" s="165"/>
    </row>
    <row r="20" spans="2:14" ht="20.100000000000001" customHeight="1" x14ac:dyDescent="0.2">
      <c r="B20" s="160">
        <v>320</v>
      </c>
      <c r="C20" s="519"/>
      <c r="D20" s="175" t="s">
        <v>349</v>
      </c>
      <c r="E20" s="361"/>
      <c r="F20" s="361"/>
      <c r="G20" s="361"/>
      <c r="H20" s="361"/>
      <c r="I20" s="361"/>
      <c r="J20" s="361"/>
      <c r="K20" s="361"/>
      <c r="L20" s="387"/>
      <c r="M20" s="364"/>
      <c r="N20" s="365"/>
    </row>
    <row r="21" spans="2:14" ht="20.100000000000001" customHeight="1" x14ac:dyDescent="0.2">
      <c r="B21" s="160">
        <v>330</v>
      </c>
      <c r="C21" s="519"/>
      <c r="D21" s="175" t="s">
        <v>350</v>
      </c>
      <c r="E21" s="359"/>
      <c r="F21" s="359"/>
      <c r="G21" s="359"/>
      <c r="H21" s="359"/>
      <c r="I21" s="359"/>
      <c r="J21" s="359"/>
      <c r="K21" s="359"/>
      <c r="L21" s="360"/>
      <c r="M21" s="166"/>
      <c r="N21" s="167"/>
    </row>
    <row r="22" spans="2:14" ht="20.100000000000001" customHeight="1" x14ac:dyDescent="0.2">
      <c r="B22" s="155">
        <v>340</v>
      </c>
      <c r="C22" s="519"/>
      <c r="D22" s="175" t="s">
        <v>351</v>
      </c>
      <c r="E22" s="362"/>
      <c r="F22" s="362"/>
      <c r="G22" s="362"/>
      <c r="H22" s="362"/>
      <c r="I22" s="362"/>
      <c r="J22" s="362"/>
      <c r="K22" s="362"/>
      <c r="L22" s="363"/>
      <c r="M22" s="168"/>
      <c r="N22" s="167"/>
    </row>
    <row r="23" spans="2:14" ht="20.100000000000001" customHeight="1" x14ac:dyDescent="0.2">
      <c r="B23" s="160">
        <v>410</v>
      </c>
      <c r="C23" s="518" t="s">
        <v>355</v>
      </c>
      <c r="D23" s="175" t="s">
        <v>348</v>
      </c>
      <c r="E23" s="382"/>
      <c r="F23" s="382"/>
      <c r="G23" s="382"/>
      <c r="H23" s="382"/>
      <c r="I23" s="382"/>
      <c r="J23" s="382"/>
      <c r="K23" s="382"/>
      <c r="L23" s="386"/>
      <c r="M23" s="164"/>
      <c r="N23" s="165"/>
    </row>
    <row r="24" spans="2:14" ht="20.100000000000001" customHeight="1" x14ac:dyDescent="0.2">
      <c r="B24" s="160">
        <v>420</v>
      </c>
      <c r="C24" s="519"/>
      <c r="D24" s="175" t="s">
        <v>349</v>
      </c>
      <c r="E24" s="359"/>
      <c r="F24" s="359"/>
      <c r="G24" s="359"/>
      <c r="H24" s="359"/>
      <c r="I24" s="359"/>
      <c r="J24" s="359"/>
      <c r="K24" s="359"/>
      <c r="L24" s="360"/>
      <c r="M24" s="364"/>
      <c r="N24" s="365"/>
    </row>
    <row r="25" spans="2:14" ht="20.100000000000001" customHeight="1" x14ac:dyDescent="0.2">
      <c r="B25" s="160">
        <v>430</v>
      </c>
      <c r="C25" s="519"/>
      <c r="D25" s="175" t="s">
        <v>350</v>
      </c>
      <c r="E25" s="359"/>
      <c r="F25" s="359"/>
      <c r="G25" s="359"/>
      <c r="H25" s="359"/>
      <c r="I25" s="359"/>
      <c r="J25" s="359"/>
      <c r="K25" s="359"/>
      <c r="L25" s="360"/>
      <c r="M25" s="166"/>
      <c r="N25" s="167"/>
    </row>
    <row r="26" spans="2:14" ht="20.100000000000001" customHeight="1" x14ac:dyDescent="0.2">
      <c r="B26" s="155">
        <v>440</v>
      </c>
      <c r="C26" s="519"/>
      <c r="D26" s="175" t="s">
        <v>351</v>
      </c>
      <c r="E26" s="362"/>
      <c r="F26" s="362"/>
      <c r="G26" s="362"/>
      <c r="H26" s="362"/>
      <c r="I26" s="362"/>
      <c r="J26" s="362"/>
      <c r="K26" s="362"/>
      <c r="L26" s="363"/>
      <c r="M26" s="168"/>
      <c r="N26" s="167"/>
    </row>
    <row r="27" spans="2:14" ht="20.100000000000001" customHeight="1" x14ac:dyDescent="0.2">
      <c r="B27" s="160">
        <v>510</v>
      </c>
      <c r="C27" s="518" t="s">
        <v>356</v>
      </c>
      <c r="D27" s="175" t="s">
        <v>348</v>
      </c>
      <c r="E27" s="382"/>
      <c r="F27" s="382"/>
      <c r="G27" s="382"/>
      <c r="H27" s="382"/>
      <c r="I27" s="382"/>
      <c r="J27" s="382"/>
      <c r="K27" s="382"/>
      <c r="L27" s="386"/>
      <c r="M27" s="164"/>
      <c r="N27" s="165"/>
    </row>
    <row r="28" spans="2:14" ht="20.100000000000001" customHeight="1" x14ac:dyDescent="0.2">
      <c r="B28" s="160">
        <v>520</v>
      </c>
      <c r="C28" s="519"/>
      <c r="D28" s="175" t="s">
        <v>349</v>
      </c>
      <c r="E28" s="359"/>
      <c r="F28" s="359"/>
      <c r="G28" s="359"/>
      <c r="H28" s="359"/>
      <c r="I28" s="359"/>
      <c r="J28" s="359"/>
      <c r="K28" s="359"/>
      <c r="L28" s="360"/>
      <c r="M28" s="364"/>
      <c r="N28" s="365"/>
    </row>
    <row r="29" spans="2:14" ht="20.100000000000001" customHeight="1" x14ac:dyDescent="0.2">
      <c r="B29" s="160">
        <v>530</v>
      </c>
      <c r="C29" s="519"/>
      <c r="D29" s="175" t="s">
        <v>350</v>
      </c>
      <c r="E29" s="359"/>
      <c r="F29" s="359"/>
      <c r="G29" s="359"/>
      <c r="H29" s="359"/>
      <c r="I29" s="359"/>
      <c r="J29" s="359"/>
      <c r="K29" s="359"/>
      <c r="L29" s="360"/>
      <c r="M29" s="166"/>
      <c r="N29" s="167"/>
    </row>
    <row r="30" spans="2:14" ht="20.100000000000001" customHeight="1" x14ac:dyDescent="0.2">
      <c r="B30" s="155">
        <v>540</v>
      </c>
      <c r="C30" s="519"/>
      <c r="D30" s="175" t="s">
        <v>351</v>
      </c>
      <c r="E30" s="362"/>
      <c r="F30" s="362"/>
      <c r="G30" s="362"/>
      <c r="H30" s="362"/>
      <c r="I30" s="362"/>
      <c r="J30" s="362"/>
      <c r="K30" s="362"/>
      <c r="L30" s="363"/>
      <c r="M30" s="168"/>
      <c r="N30" s="167"/>
    </row>
    <row r="31" spans="2:14" ht="20.100000000000001" customHeight="1" x14ac:dyDescent="0.2">
      <c r="B31" s="160">
        <v>610</v>
      </c>
      <c r="C31" s="518" t="s">
        <v>357</v>
      </c>
      <c r="D31" s="175" t="s">
        <v>348</v>
      </c>
      <c r="E31" s="357"/>
      <c r="F31" s="357"/>
      <c r="G31" s="357"/>
      <c r="H31" s="357"/>
      <c r="I31" s="357"/>
      <c r="J31" s="357"/>
      <c r="K31" s="357"/>
      <c r="L31" s="358"/>
      <c r="M31" s="164"/>
      <c r="N31" s="165"/>
    </row>
    <row r="32" spans="2:14" ht="20.100000000000001" customHeight="1" x14ac:dyDescent="0.2">
      <c r="B32" s="160">
        <v>620</v>
      </c>
      <c r="C32" s="519"/>
      <c r="D32" s="175" t="s">
        <v>349</v>
      </c>
      <c r="E32" s="359"/>
      <c r="F32" s="359"/>
      <c r="G32" s="359"/>
      <c r="H32" s="359"/>
      <c r="I32" s="359"/>
      <c r="J32" s="359"/>
      <c r="K32" s="359"/>
      <c r="L32" s="360"/>
      <c r="M32" s="364"/>
      <c r="N32" s="365"/>
    </row>
    <row r="33" spans="2:14" ht="20.100000000000001" customHeight="1" x14ac:dyDescent="0.2">
      <c r="B33" s="160">
        <v>630</v>
      </c>
      <c r="C33" s="519"/>
      <c r="D33" s="175" t="s">
        <v>350</v>
      </c>
      <c r="E33" s="359"/>
      <c r="F33" s="359"/>
      <c r="G33" s="359"/>
      <c r="H33" s="359"/>
      <c r="I33" s="359"/>
      <c r="J33" s="359"/>
      <c r="K33" s="359"/>
      <c r="L33" s="360"/>
      <c r="M33" s="166"/>
      <c r="N33" s="167"/>
    </row>
    <row r="34" spans="2:14" ht="20.100000000000001" customHeight="1" x14ac:dyDescent="0.2">
      <c r="B34" s="155">
        <v>640</v>
      </c>
      <c r="C34" s="519"/>
      <c r="D34" s="175" t="s">
        <v>351</v>
      </c>
      <c r="E34" s="384"/>
      <c r="F34" s="384"/>
      <c r="G34" s="384"/>
      <c r="H34" s="384"/>
      <c r="I34" s="384"/>
      <c r="J34" s="384"/>
      <c r="K34" s="384"/>
      <c r="L34" s="385"/>
      <c r="M34" s="168"/>
      <c r="N34" s="167"/>
    </row>
    <row r="35" spans="2:14" ht="20.100000000000001" customHeight="1" x14ac:dyDescent="0.2">
      <c r="B35" s="160">
        <v>710</v>
      </c>
      <c r="C35" s="518" t="s">
        <v>358</v>
      </c>
      <c r="D35" s="175" t="s">
        <v>348</v>
      </c>
      <c r="E35" s="382"/>
      <c r="F35" s="382"/>
      <c r="G35" s="382"/>
      <c r="H35" s="382"/>
      <c r="I35" s="382"/>
      <c r="J35" s="382"/>
      <c r="K35" s="382"/>
      <c r="L35" s="386"/>
      <c r="M35" s="164"/>
      <c r="N35" s="165"/>
    </row>
    <row r="36" spans="2:14" ht="20.100000000000001" customHeight="1" x14ac:dyDescent="0.2">
      <c r="B36" s="160">
        <v>720</v>
      </c>
      <c r="C36" s="519"/>
      <c r="D36" s="175" t="s">
        <v>349</v>
      </c>
      <c r="E36" s="361"/>
      <c r="F36" s="361"/>
      <c r="G36" s="361"/>
      <c r="H36" s="361"/>
      <c r="I36" s="361"/>
      <c r="J36" s="361"/>
      <c r="K36" s="361"/>
      <c r="L36" s="387"/>
      <c r="M36" s="364"/>
      <c r="N36" s="365"/>
    </row>
    <row r="37" spans="2:14" ht="20.100000000000001" customHeight="1" x14ac:dyDescent="0.2">
      <c r="B37" s="160">
        <v>730</v>
      </c>
      <c r="C37" s="519"/>
      <c r="D37" s="175" t="s">
        <v>350</v>
      </c>
      <c r="E37" s="359"/>
      <c r="F37" s="359"/>
      <c r="G37" s="359"/>
      <c r="H37" s="359"/>
      <c r="I37" s="359"/>
      <c r="J37" s="359"/>
      <c r="K37" s="359"/>
      <c r="L37" s="360"/>
      <c r="M37" s="166"/>
      <c r="N37" s="167"/>
    </row>
    <row r="38" spans="2:14" ht="20.100000000000001" customHeight="1" x14ac:dyDescent="0.2">
      <c r="B38" s="155">
        <v>740</v>
      </c>
      <c r="C38" s="519"/>
      <c r="D38" s="175" t="s">
        <v>351</v>
      </c>
      <c r="E38" s="384"/>
      <c r="F38" s="384"/>
      <c r="G38" s="384"/>
      <c r="H38" s="384"/>
      <c r="I38" s="384"/>
      <c r="J38" s="384"/>
      <c r="K38" s="384"/>
      <c r="L38" s="385"/>
      <c r="M38" s="168"/>
      <c r="N38" s="167"/>
    </row>
    <row r="39" spans="2:14" ht="20.100000000000001" customHeight="1" x14ac:dyDescent="0.2">
      <c r="B39" s="160">
        <v>810</v>
      </c>
      <c r="C39" s="518" t="s">
        <v>359</v>
      </c>
      <c r="D39" s="175" t="s">
        <v>348</v>
      </c>
      <c r="E39" s="357"/>
      <c r="F39" s="357"/>
      <c r="G39" s="357"/>
      <c r="H39" s="357"/>
      <c r="I39" s="357"/>
      <c r="J39" s="357"/>
      <c r="K39" s="357"/>
      <c r="L39" s="358"/>
      <c r="M39" s="164"/>
      <c r="N39" s="165"/>
    </row>
    <row r="40" spans="2:14" ht="20.100000000000001" customHeight="1" x14ac:dyDescent="0.2">
      <c r="B40" s="160">
        <v>820</v>
      </c>
      <c r="C40" s="519"/>
      <c r="D40" s="175" t="s">
        <v>349</v>
      </c>
      <c r="E40" s="359"/>
      <c r="F40" s="359"/>
      <c r="G40" s="359"/>
      <c r="H40" s="359"/>
      <c r="I40" s="359"/>
      <c r="J40" s="359"/>
      <c r="K40" s="359"/>
      <c r="L40" s="360"/>
      <c r="M40" s="364"/>
      <c r="N40" s="365"/>
    </row>
    <row r="41" spans="2:14" ht="20.100000000000001" customHeight="1" x14ac:dyDescent="0.2">
      <c r="B41" s="160">
        <v>830</v>
      </c>
      <c r="C41" s="519"/>
      <c r="D41" s="175" t="s">
        <v>350</v>
      </c>
      <c r="E41" s="361"/>
      <c r="F41" s="361"/>
      <c r="G41" s="361"/>
      <c r="H41" s="361"/>
      <c r="I41" s="361"/>
      <c r="J41" s="361"/>
      <c r="K41" s="361"/>
      <c r="L41" s="387"/>
      <c r="M41" s="166"/>
      <c r="N41" s="167"/>
    </row>
    <row r="42" spans="2:14" ht="20.100000000000001" customHeight="1" x14ac:dyDescent="0.2">
      <c r="B42" s="161">
        <v>840</v>
      </c>
      <c r="C42" s="519"/>
      <c r="D42" s="176" t="s">
        <v>351</v>
      </c>
      <c r="E42" s="383"/>
      <c r="F42" s="383"/>
      <c r="G42" s="383"/>
      <c r="H42" s="383"/>
      <c r="I42" s="383"/>
      <c r="J42" s="383"/>
      <c r="K42" s="383"/>
      <c r="L42" s="388"/>
      <c r="M42" s="166"/>
      <c r="N42" s="167"/>
    </row>
    <row r="43" spans="2:14" ht="20.100000000000001" customHeight="1" x14ac:dyDescent="0.2">
      <c r="B43" s="160">
        <v>910</v>
      </c>
      <c r="C43" s="518" t="s">
        <v>360</v>
      </c>
      <c r="D43" s="175" t="s">
        <v>348</v>
      </c>
      <c r="E43" s="382"/>
      <c r="F43" s="382"/>
      <c r="G43" s="382"/>
      <c r="H43" s="382"/>
      <c r="I43" s="382"/>
      <c r="J43" s="382"/>
      <c r="K43" s="382"/>
      <c r="L43" s="389"/>
      <c r="M43" s="169"/>
      <c r="N43" s="170"/>
    </row>
    <row r="44" spans="2:14" ht="20.100000000000001" customHeight="1" x14ac:dyDescent="0.2">
      <c r="B44" s="160">
        <v>920</v>
      </c>
      <c r="C44" s="519"/>
      <c r="D44" s="175" t="s">
        <v>349</v>
      </c>
      <c r="E44" s="361"/>
      <c r="F44" s="361"/>
      <c r="G44" s="361"/>
      <c r="H44" s="361"/>
      <c r="I44" s="361"/>
      <c r="J44" s="361"/>
      <c r="K44" s="361"/>
      <c r="L44" s="390"/>
      <c r="M44" s="171"/>
      <c r="N44" s="172"/>
    </row>
    <row r="45" spans="2:14" ht="20.100000000000001" customHeight="1" x14ac:dyDescent="0.2">
      <c r="B45" s="162">
        <v>930</v>
      </c>
      <c r="C45" s="519"/>
      <c r="D45" s="175" t="s">
        <v>350</v>
      </c>
      <c r="E45" s="359"/>
      <c r="F45" s="359"/>
      <c r="G45" s="359"/>
      <c r="H45" s="359"/>
      <c r="I45" s="359"/>
      <c r="J45" s="359"/>
      <c r="K45" s="359"/>
      <c r="L45" s="391"/>
      <c r="M45" s="171"/>
      <c r="N45" s="172"/>
    </row>
    <row r="46" spans="2:14" ht="20.100000000000001" customHeight="1" thickBot="1" x14ac:dyDescent="0.25">
      <c r="B46" s="163">
        <v>940</v>
      </c>
      <c r="C46" s="520"/>
      <c r="D46" s="177" t="s">
        <v>351</v>
      </c>
      <c r="E46" s="392"/>
      <c r="F46" s="392"/>
      <c r="G46" s="392"/>
      <c r="H46" s="392"/>
      <c r="I46" s="392"/>
      <c r="J46" s="392"/>
      <c r="K46" s="392"/>
      <c r="L46" s="393"/>
      <c r="M46" s="173"/>
      <c r="N46" s="174"/>
    </row>
    <row r="47" spans="2:14" x14ac:dyDescent="0.2">
      <c r="B47" s="147"/>
      <c r="C47" s="148"/>
    </row>
  </sheetData>
  <sheetProtection password="DE7F" sheet="1" objects="1" scenarios="1"/>
  <mergeCells count="15">
    <mergeCell ref="C7:C10"/>
    <mergeCell ref="C35:C38"/>
    <mergeCell ref="C39:C42"/>
    <mergeCell ref="C43:C46"/>
    <mergeCell ref="C11:C14"/>
    <mergeCell ref="C15:C18"/>
    <mergeCell ref="C19:C22"/>
    <mergeCell ref="C23:C26"/>
    <mergeCell ref="C27:C30"/>
    <mergeCell ref="C31:C34"/>
    <mergeCell ref="E4:K4"/>
    <mergeCell ref="M4:N4"/>
    <mergeCell ref="C6:D6"/>
    <mergeCell ref="B4:D5"/>
    <mergeCell ref="B2:N2"/>
  </mergeCells>
  <dataValidations count="2">
    <dataValidation type="decimal" operator="greaterThanOrEqual" allowBlank="1" showInputMessage="1" showErrorMessage="1" error="Es dürfen nur positive Zahlen eingegeben werden!" sqref="M40:N40 M8:N8 M11:N14 M16:N16 M20:N20 M24:N24 M28:N28 M32:N32 M36:N36 F7:L46 E8:E46">
      <formula1>0</formula1>
    </dataValidation>
    <dataValidation type="decimal" operator="greaterThanOrEqual" allowBlank="1" showInputMessage="1" showErrorMessage="1" error="Es dürfen nur positive Zahlen eingegeben werden!" sqref="E7">
      <formula1>0</formula1>
    </dataValidation>
  </dataValidations>
  <printOptions horizontalCentered="1" verticalCentered="1"/>
  <pageMargins left="0.23622047244094491" right="0.15748031496062992" top="0.74803149606299213" bottom="0.74803149606299213" header="0.31496062992125984" footer="0.31496062992125984"/>
  <pageSetup paperSize="9" scale="49" orientation="landscape" r:id="rId1"/>
  <ignoredErrors>
    <ignoredError sqref="B7:B11 E6:N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68"/>
  <sheetViews>
    <sheetView zoomScale="75" zoomScaleNormal="75" workbookViewId="0">
      <selection activeCell="H9" sqref="H9"/>
    </sheetView>
  </sheetViews>
  <sheetFormatPr baseColWidth="10" defaultColWidth="11.44140625" defaultRowHeight="12.6" x14ac:dyDescent="0.2"/>
  <cols>
    <col min="1" max="1" width="3.44140625" style="70" customWidth="1"/>
    <col min="2" max="2" width="8.109375" style="70" customWidth="1"/>
    <col min="3" max="3" width="5.5546875" style="71" customWidth="1"/>
    <col min="4" max="4" width="21.44140625" style="71" customWidth="1"/>
    <col min="5" max="5" width="11.44140625" style="71"/>
    <col min="6" max="6" width="62.44140625" style="71" customWidth="1"/>
    <col min="7" max="7" width="14.6640625" style="71" customWidth="1"/>
    <col min="8" max="11" width="16.109375" style="71" customWidth="1"/>
    <col min="12" max="12" width="16.5546875" style="71" customWidth="1"/>
    <col min="13" max="13" width="18.109375" style="71" customWidth="1"/>
    <col min="14" max="14" width="21.5546875" style="71" customWidth="1"/>
    <col min="15" max="17" width="13.6640625" style="71" customWidth="1"/>
    <col min="18" max="18" width="22" style="71" customWidth="1"/>
    <col min="19" max="19" width="22.33203125" style="71" customWidth="1"/>
    <col min="20" max="16384" width="11.44140625" style="71"/>
  </cols>
  <sheetData>
    <row r="1" spans="1:19" ht="17.25" customHeight="1" thickBot="1" x14ac:dyDescent="0.25"/>
    <row r="2" spans="1:19" s="73" customFormat="1" ht="33" customHeight="1" thickBot="1" x14ac:dyDescent="0.5">
      <c r="A2" s="72"/>
      <c r="B2" s="526" t="s">
        <v>417</v>
      </c>
      <c r="C2" s="527"/>
      <c r="D2" s="527"/>
      <c r="E2" s="527"/>
      <c r="F2" s="527"/>
      <c r="G2" s="527"/>
      <c r="H2" s="527"/>
      <c r="I2" s="527"/>
      <c r="J2" s="527"/>
      <c r="K2" s="527"/>
      <c r="L2" s="527"/>
      <c r="M2" s="527"/>
      <c r="N2" s="527"/>
      <c r="O2" s="527"/>
      <c r="P2" s="527"/>
      <c r="Q2" s="527"/>
      <c r="R2" s="527"/>
      <c r="S2" s="528"/>
    </row>
    <row r="3" spans="1:19" ht="16.95" thickBot="1" x14ac:dyDescent="0.35">
      <c r="C3" s="74"/>
      <c r="D3" s="75"/>
      <c r="E3" s="76"/>
      <c r="F3" s="76"/>
      <c r="G3" s="76"/>
      <c r="H3" s="76"/>
      <c r="I3" s="76"/>
      <c r="J3" s="77"/>
      <c r="K3" s="75"/>
      <c r="L3" s="75"/>
      <c r="M3" s="75"/>
      <c r="N3" s="75"/>
      <c r="O3" s="75"/>
      <c r="P3" s="75"/>
      <c r="Q3" s="75"/>
      <c r="R3" s="75"/>
      <c r="S3" s="75"/>
    </row>
    <row r="4" spans="1:19" ht="21.75" customHeight="1" x14ac:dyDescent="0.3">
      <c r="A4" s="78"/>
      <c r="B4" s="529"/>
      <c r="C4" s="530"/>
      <c r="D4" s="179"/>
      <c r="E4" s="179"/>
      <c r="F4" s="179"/>
      <c r="G4" s="533" t="s">
        <v>238</v>
      </c>
      <c r="H4" s="535" t="s">
        <v>224</v>
      </c>
      <c r="I4" s="536"/>
      <c r="J4" s="535" t="s">
        <v>225</v>
      </c>
      <c r="K4" s="541"/>
      <c r="L4" s="544" t="s">
        <v>239</v>
      </c>
      <c r="M4" s="545"/>
      <c r="N4" s="545"/>
      <c r="O4" s="550" t="s">
        <v>222</v>
      </c>
      <c r="P4" s="551"/>
      <c r="Q4" s="551"/>
      <c r="R4" s="533" t="s">
        <v>223</v>
      </c>
      <c r="S4" s="557" t="s">
        <v>199</v>
      </c>
    </row>
    <row r="5" spans="1:19" ht="15" customHeight="1" x14ac:dyDescent="0.3">
      <c r="A5" s="78"/>
      <c r="B5" s="531"/>
      <c r="C5" s="532"/>
      <c r="D5" s="180"/>
      <c r="E5" s="180"/>
      <c r="F5" s="180"/>
      <c r="G5" s="534"/>
      <c r="H5" s="537"/>
      <c r="I5" s="538"/>
      <c r="J5" s="537"/>
      <c r="K5" s="542"/>
      <c r="L5" s="546"/>
      <c r="M5" s="547"/>
      <c r="N5" s="547"/>
      <c r="O5" s="552"/>
      <c r="P5" s="553"/>
      <c r="Q5" s="553"/>
      <c r="R5" s="534"/>
      <c r="S5" s="558"/>
    </row>
    <row r="6" spans="1:19" ht="47.25" customHeight="1" x14ac:dyDescent="0.3">
      <c r="A6" s="78"/>
      <c r="B6" s="531"/>
      <c r="C6" s="532"/>
      <c r="D6" s="180"/>
      <c r="E6" s="180"/>
      <c r="F6" s="180"/>
      <c r="G6" s="534"/>
      <c r="H6" s="539"/>
      <c r="I6" s="540"/>
      <c r="J6" s="539"/>
      <c r="K6" s="543"/>
      <c r="L6" s="548"/>
      <c r="M6" s="549"/>
      <c r="N6" s="549"/>
      <c r="O6" s="554"/>
      <c r="P6" s="555"/>
      <c r="Q6" s="555"/>
      <c r="R6" s="534"/>
      <c r="S6" s="558"/>
    </row>
    <row r="7" spans="1:19" ht="51" customHeight="1" x14ac:dyDescent="0.3">
      <c r="A7" s="78"/>
      <c r="B7" s="531"/>
      <c r="C7" s="532"/>
      <c r="D7" s="180"/>
      <c r="E7" s="180"/>
      <c r="F7" s="180"/>
      <c r="G7" s="534"/>
      <c r="H7" s="181" t="s">
        <v>227</v>
      </c>
      <c r="I7" s="181" t="s">
        <v>228</v>
      </c>
      <c r="J7" s="182" t="s">
        <v>227</v>
      </c>
      <c r="K7" s="183" t="s">
        <v>228</v>
      </c>
      <c r="L7" s="183" t="s">
        <v>227</v>
      </c>
      <c r="M7" s="183" t="s">
        <v>228</v>
      </c>
      <c r="N7" s="184" t="s">
        <v>240</v>
      </c>
      <c r="O7" s="185" t="s">
        <v>227</v>
      </c>
      <c r="P7" s="185" t="s">
        <v>228</v>
      </c>
      <c r="Q7" s="186" t="s">
        <v>240</v>
      </c>
      <c r="R7" s="556"/>
      <c r="S7" s="559"/>
    </row>
    <row r="8" spans="1:19" ht="21" customHeight="1" x14ac:dyDescent="0.3">
      <c r="A8" s="78"/>
      <c r="B8" s="531"/>
      <c r="C8" s="532"/>
      <c r="D8" s="187"/>
      <c r="E8" s="187"/>
      <c r="F8" s="187"/>
      <c r="G8" s="188" t="s">
        <v>15</v>
      </c>
      <c r="H8" s="188" t="s">
        <v>16</v>
      </c>
      <c r="I8" s="188" t="s">
        <v>41</v>
      </c>
      <c r="J8" s="189" t="s">
        <v>42</v>
      </c>
      <c r="K8" s="189" t="s">
        <v>43</v>
      </c>
      <c r="L8" s="189" t="s">
        <v>44</v>
      </c>
      <c r="M8" s="189" t="s">
        <v>45</v>
      </c>
      <c r="N8" s="189" t="s">
        <v>46</v>
      </c>
      <c r="O8" s="403"/>
      <c r="P8" s="403"/>
      <c r="Q8" s="403"/>
      <c r="R8" s="188" t="s">
        <v>47</v>
      </c>
      <c r="S8" s="190" t="s">
        <v>48</v>
      </c>
    </row>
    <row r="9" spans="1:19" ht="24.9" customHeight="1" x14ac:dyDescent="0.3">
      <c r="A9" s="79"/>
      <c r="B9" s="191" t="s">
        <v>15</v>
      </c>
      <c r="C9" s="192" t="s">
        <v>241</v>
      </c>
      <c r="D9" s="193"/>
      <c r="E9" s="193"/>
      <c r="F9" s="194"/>
      <c r="G9" s="395"/>
      <c r="H9" s="399"/>
      <c r="I9" s="399"/>
      <c r="J9" s="399"/>
      <c r="K9" s="399"/>
      <c r="L9" s="399"/>
      <c r="M9" s="399"/>
      <c r="N9" s="399"/>
      <c r="O9" s="402"/>
      <c r="P9" s="402"/>
      <c r="Q9" s="402"/>
      <c r="R9" s="407"/>
      <c r="S9" s="409" t="s">
        <v>201</v>
      </c>
    </row>
    <row r="10" spans="1:19" ht="24.9" customHeight="1" x14ac:dyDescent="0.2">
      <c r="A10" s="79"/>
      <c r="B10" s="191" t="s">
        <v>16</v>
      </c>
      <c r="C10" s="560" t="s">
        <v>242</v>
      </c>
      <c r="D10" s="561"/>
      <c r="E10" s="561"/>
      <c r="F10" s="562"/>
      <c r="G10" s="396"/>
      <c r="H10" s="404"/>
      <c r="I10" s="404"/>
      <c r="J10" s="404"/>
      <c r="K10" s="405"/>
      <c r="L10" s="218"/>
      <c r="M10" s="218"/>
      <c r="N10" s="405"/>
      <c r="O10" s="394"/>
      <c r="P10" s="394"/>
      <c r="Q10" s="394"/>
      <c r="R10" s="405"/>
      <c r="S10" s="231"/>
    </row>
    <row r="11" spans="1:19" ht="24.9" customHeight="1" x14ac:dyDescent="0.2">
      <c r="A11" s="79"/>
      <c r="B11" s="191" t="s">
        <v>41</v>
      </c>
      <c r="C11" s="563" t="s">
        <v>243</v>
      </c>
      <c r="D11" s="564"/>
      <c r="E11" s="564"/>
      <c r="F11" s="565"/>
      <c r="G11" s="396"/>
      <c r="H11" s="404"/>
      <c r="I11" s="404"/>
      <c r="J11" s="404"/>
      <c r="K11" s="404"/>
      <c r="L11" s="404"/>
      <c r="M11" s="404"/>
      <c r="N11" s="219"/>
      <c r="O11" s="394">
        <v>8</v>
      </c>
      <c r="P11" s="394">
        <v>8</v>
      </c>
      <c r="Q11" s="394"/>
      <c r="R11" s="405"/>
      <c r="S11" s="231"/>
    </row>
    <row r="12" spans="1:19" ht="24.9" customHeight="1" x14ac:dyDescent="0.2">
      <c r="A12" s="79"/>
      <c r="B12" s="191" t="s">
        <v>42</v>
      </c>
      <c r="C12" s="560" t="s">
        <v>244</v>
      </c>
      <c r="D12" s="561"/>
      <c r="E12" s="561"/>
      <c r="F12" s="562"/>
      <c r="G12" s="396"/>
      <c r="H12" s="404"/>
      <c r="I12" s="404"/>
      <c r="J12" s="404"/>
      <c r="K12" s="404"/>
      <c r="L12" s="404"/>
      <c r="M12" s="404"/>
      <c r="N12" s="219"/>
      <c r="O12" s="394">
        <v>8</v>
      </c>
      <c r="P12" s="394">
        <v>8</v>
      </c>
      <c r="Q12" s="394"/>
      <c r="R12" s="405"/>
      <c r="S12" s="231"/>
    </row>
    <row r="13" spans="1:19" ht="24.9" customHeight="1" x14ac:dyDescent="0.2">
      <c r="A13" s="79"/>
      <c r="B13" s="195" t="s">
        <v>43</v>
      </c>
      <c r="C13" s="560" t="s">
        <v>231</v>
      </c>
      <c r="D13" s="561"/>
      <c r="E13" s="561"/>
      <c r="F13" s="562"/>
      <c r="G13" s="396"/>
      <c r="H13" s="220"/>
      <c r="I13" s="220"/>
      <c r="J13" s="220"/>
      <c r="K13" s="220"/>
      <c r="L13" s="221"/>
      <c r="M13" s="221"/>
      <c r="N13" s="219"/>
      <c r="O13" s="394"/>
      <c r="P13" s="394"/>
      <c r="Q13" s="394"/>
      <c r="R13" s="405"/>
      <c r="S13" s="231"/>
    </row>
    <row r="14" spans="1:19" ht="24.9" customHeight="1" x14ac:dyDescent="0.2">
      <c r="A14" s="79"/>
      <c r="B14" s="195" t="s">
        <v>44</v>
      </c>
      <c r="C14" s="196" t="s">
        <v>232</v>
      </c>
      <c r="D14" s="197"/>
      <c r="E14" s="198"/>
      <c r="F14" s="199"/>
      <c r="G14" s="396"/>
      <c r="H14" s="220"/>
      <c r="I14" s="220"/>
      <c r="J14" s="220"/>
      <c r="K14" s="220"/>
      <c r="L14" s="221"/>
      <c r="M14" s="221"/>
      <c r="N14" s="219"/>
      <c r="O14" s="394"/>
      <c r="P14" s="394"/>
      <c r="Q14" s="394"/>
      <c r="R14" s="405"/>
      <c r="S14" s="231"/>
    </row>
    <row r="15" spans="1:19" ht="24.9" customHeight="1" x14ac:dyDescent="0.2">
      <c r="A15" s="79"/>
      <c r="B15" s="195" t="s">
        <v>45</v>
      </c>
      <c r="C15" s="196" t="s">
        <v>233</v>
      </c>
      <c r="D15" s="197"/>
      <c r="E15" s="198"/>
      <c r="F15" s="199"/>
      <c r="G15" s="396"/>
      <c r="H15" s="220"/>
      <c r="I15" s="220"/>
      <c r="J15" s="220"/>
      <c r="K15" s="220"/>
      <c r="L15" s="221"/>
      <c r="M15" s="221"/>
      <c r="N15" s="219"/>
      <c r="O15" s="394"/>
      <c r="P15" s="394"/>
      <c r="Q15" s="394"/>
      <c r="R15" s="405"/>
      <c r="S15" s="231"/>
    </row>
    <row r="16" spans="1:19" ht="24.9" customHeight="1" x14ac:dyDescent="0.2">
      <c r="A16" s="79"/>
      <c r="B16" s="195" t="s">
        <v>46</v>
      </c>
      <c r="C16" s="196" t="s">
        <v>234</v>
      </c>
      <c r="D16" s="197"/>
      <c r="E16" s="198"/>
      <c r="F16" s="199"/>
      <c r="G16" s="396"/>
      <c r="H16" s="220"/>
      <c r="I16" s="220"/>
      <c r="J16" s="220"/>
      <c r="K16" s="220"/>
      <c r="L16" s="221"/>
      <c r="M16" s="221"/>
      <c r="N16" s="219"/>
      <c r="O16" s="394"/>
      <c r="P16" s="394"/>
      <c r="Q16" s="394"/>
      <c r="R16" s="405"/>
      <c r="S16" s="231"/>
    </row>
    <row r="17" spans="1:19" s="81" customFormat="1" ht="24.9" customHeight="1" x14ac:dyDescent="0.2">
      <c r="A17" s="80"/>
      <c r="B17" s="200" t="s">
        <v>47</v>
      </c>
      <c r="C17" s="196" t="s">
        <v>235</v>
      </c>
      <c r="D17" s="198"/>
      <c r="E17" s="198"/>
      <c r="F17" s="201"/>
      <c r="G17" s="397"/>
      <c r="H17" s="222"/>
      <c r="I17" s="222"/>
      <c r="J17" s="222"/>
      <c r="K17" s="222"/>
      <c r="L17" s="223"/>
      <c r="M17" s="223"/>
      <c r="N17" s="222"/>
      <c r="O17" s="406"/>
      <c r="P17" s="406"/>
      <c r="Q17" s="406"/>
      <c r="R17" s="408"/>
      <c r="S17" s="232"/>
    </row>
    <row r="18" spans="1:19" ht="24.9" customHeight="1" x14ac:dyDescent="0.2">
      <c r="A18" s="79"/>
      <c r="B18" s="523" t="s">
        <v>245</v>
      </c>
      <c r="C18" s="566"/>
      <c r="D18" s="566"/>
      <c r="E18" s="566"/>
      <c r="F18" s="566"/>
      <c r="G18" s="566"/>
      <c r="H18" s="566"/>
      <c r="I18" s="566"/>
      <c r="J18" s="566"/>
      <c r="K18" s="566"/>
      <c r="L18" s="566"/>
      <c r="M18" s="566"/>
      <c r="N18" s="566"/>
      <c r="O18" s="566"/>
      <c r="P18" s="566"/>
      <c r="Q18" s="566"/>
      <c r="R18" s="566"/>
      <c r="S18" s="567"/>
    </row>
    <row r="19" spans="1:19" ht="24.9" customHeight="1" x14ac:dyDescent="0.2">
      <c r="A19" s="79"/>
      <c r="B19" s="191">
        <v>100</v>
      </c>
      <c r="C19" s="192"/>
      <c r="D19" s="193" t="s">
        <v>401</v>
      </c>
      <c r="E19" s="193"/>
      <c r="F19" s="194"/>
      <c r="G19" s="395"/>
      <c r="H19" s="399"/>
      <c r="I19" s="399"/>
      <c r="J19" s="224"/>
      <c r="K19" s="224"/>
      <c r="L19" s="224"/>
      <c r="M19" s="224"/>
      <c r="N19" s="224"/>
      <c r="O19" s="402"/>
      <c r="P19" s="402"/>
      <c r="Q19" s="402"/>
      <c r="R19" s="224"/>
      <c r="S19" s="233"/>
    </row>
    <row r="20" spans="1:19" ht="24.9" customHeight="1" x14ac:dyDescent="0.2">
      <c r="A20" s="79"/>
      <c r="B20" s="191">
        <v>110</v>
      </c>
      <c r="C20" s="192"/>
      <c r="D20" s="193" t="s">
        <v>246</v>
      </c>
      <c r="E20" s="193"/>
      <c r="F20" s="194"/>
      <c r="G20" s="396"/>
      <c r="H20" s="400"/>
      <c r="I20" s="400"/>
      <c r="J20" s="225"/>
      <c r="K20" s="225"/>
      <c r="L20" s="225"/>
      <c r="M20" s="225"/>
      <c r="N20" s="225"/>
      <c r="O20" s="410"/>
      <c r="P20" s="410"/>
      <c r="Q20" s="410"/>
      <c r="R20" s="225"/>
      <c r="S20" s="234"/>
    </row>
    <row r="21" spans="1:19" ht="24.9" customHeight="1" x14ac:dyDescent="0.2">
      <c r="A21" s="79"/>
      <c r="B21" s="191">
        <v>120</v>
      </c>
      <c r="C21" s="192"/>
      <c r="D21" s="193" t="s">
        <v>230</v>
      </c>
      <c r="E21" s="193"/>
      <c r="F21" s="194"/>
      <c r="G21" s="398"/>
      <c r="H21" s="401"/>
      <c r="I21" s="401"/>
      <c r="J21" s="226"/>
      <c r="K21" s="226"/>
      <c r="L21" s="226"/>
      <c r="M21" s="226"/>
      <c r="N21" s="226"/>
      <c r="O21" s="411"/>
      <c r="P21" s="411"/>
      <c r="Q21" s="411"/>
      <c r="R21" s="226"/>
      <c r="S21" s="235"/>
    </row>
    <row r="22" spans="1:19" ht="24.9" customHeight="1" x14ac:dyDescent="0.25">
      <c r="A22" s="79"/>
      <c r="B22" s="523" t="s">
        <v>247</v>
      </c>
      <c r="C22" s="524"/>
      <c r="D22" s="524"/>
      <c r="E22" s="524"/>
      <c r="F22" s="524"/>
      <c r="G22" s="524"/>
      <c r="H22" s="524"/>
      <c r="I22" s="524"/>
      <c r="J22" s="524"/>
      <c r="K22" s="524"/>
      <c r="L22" s="524"/>
      <c r="M22" s="524"/>
      <c r="N22" s="524"/>
      <c r="O22" s="524"/>
      <c r="P22" s="524"/>
      <c r="Q22" s="524"/>
      <c r="R22" s="524"/>
      <c r="S22" s="525"/>
    </row>
    <row r="23" spans="1:19" ht="24.9" customHeight="1" x14ac:dyDescent="0.2">
      <c r="A23" s="79"/>
      <c r="B23" s="191">
        <v>130</v>
      </c>
      <c r="C23" s="192"/>
      <c r="D23" s="202" t="s">
        <v>248</v>
      </c>
      <c r="E23" s="202"/>
      <c r="F23" s="203"/>
      <c r="G23" s="204" t="s">
        <v>249</v>
      </c>
      <c r="H23" s="407"/>
      <c r="I23" s="407"/>
      <c r="J23" s="407"/>
      <c r="K23" s="407"/>
      <c r="L23" s="227"/>
      <c r="M23" s="227"/>
      <c r="N23" s="227"/>
      <c r="O23" s="415"/>
      <c r="P23" s="415"/>
      <c r="Q23" s="415"/>
      <c r="R23" s="236"/>
      <c r="S23" s="237"/>
    </row>
    <row r="24" spans="1:19" ht="24.9" customHeight="1" x14ac:dyDescent="0.2">
      <c r="A24" s="79"/>
      <c r="B24" s="191">
        <v>140</v>
      </c>
      <c r="C24" s="192"/>
      <c r="D24" s="202" t="s">
        <v>437</v>
      </c>
      <c r="E24" s="202"/>
      <c r="F24" s="203"/>
      <c r="G24" s="205" t="s">
        <v>250</v>
      </c>
      <c r="H24" s="404"/>
      <c r="I24" s="404"/>
      <c r="J24" s="404"/>
      <c r="K24" s="404"/>
      <c r="L24" s="219"/>
      <c r="M24" s="219"/>
      <c r="N24" s="219"/>
      <c r="O24" s="394"/>
      <c r="P24" s="394"/>
      <c r="Q24" s="394"/>
      <c r="R24" s="218"/>
      <c r="S24" s="231"/>
    </row>
    <row r="25" spans="1:19" ht="24.9" customHeight="1" x14ac:dyDescent="0.2">
      <c r="A25" s="79"/>
      <c r="B25" s="191">
        <v>150</v>
      </c>
      <c r="C25" s="192"/>
      <c r="D25" s="202" t="s">
        <v>251</v>
      </c>
      <c r="E25" s="202"/>
      <c r="F25" s="203"/>
      <c r="G25" s="205" t="s">
        <v>252</v>
      </c>
      <c r="H25" s="404"/>
      <c r="I25" s="404"/>
      <c r="J25" s="404"/>
      <c r="K25" s="404"/>
      <c r="L25" s="219"/>
      <c r="M25" s="219"/>
      <c r="N25" s="219"/>
      <c r="O25" s="394"/>
      <c r="P25" s="394"/>
      <c r="Q25" s="394"/>
      <c r="R25" s="218"/>
      <c r="S25" s="231"/>
    </row>
    <row r="26" spans="1:19" ht="24.9" customHeight="1" x14ac:dyDescent="0.2">
      <c r="A26" s="79"/>
      <c r="B26" s="191">
        <v>160</v>
      </c>
      <c r="C26" s="192"/>
      <c r="D26" s="202" t="s">
        <v>253</v>
      </c>
      <c r="E26" s="202"/>
      <c r="F26" s="203"/>
      <c r="G26" s="205" t="s">
        <v>254</v>
      </c>
      <c r="H26" s="404"/>
      <c r="I26" s="404"/>
      <c r="J26" s="404"/>
      <c r="K26" s="404"/>
      <c r="L26" s="219"/>
      <c r="M26" s="219"/>
      <c r="N26" s="219"/>
      <c r="O26" s="394"/>
      <c r="P26" s="394"/>
      <c r="Q26" s="394"/>
      <c r="R26" s="218"/>
      <c r="S26" s="231"/>
    </row>
    <row r="27" spans="1:19" ht="24.9" customHeight="1" x14ac:dyDescent="0.2">
      <c r="A27" s="79"/>
      <c r="B27" s="191">
        <v>170</v>
      </c>
      <c r="C27" s="192"/>
      <c r="D27" s="202" t="s">
        <v>255</v>
      </c>
      <c r="E27" s="202"/>
      <c r="F27" s="203"/>
      <c r="G27" s="205" t="s">
        <v>256</v>
      </c>
      <c r="H27" s="404"/>
      <c r="I27" s="404"/>
      <c r="J27" s="404"/>
      <c r="K27" s="404"/>
      <c r="L27" s="219"/>
      <c r="M27" s="219"/>
      <c r="N27" s="219"/>
      <c r="O27" s="394"/>
      <c r="P27" s="394"/>
      <c r="Q27" s="394"/>
      <c r="R27" s="218"/>
      <c r="S27" s="231"/>
    </row>
    <row r="28" spans="1:19" ht="24.9" customHeight="1" x14ac:dyDescent="0.2">
      <c r="A28" s="79"/>
      <c r="B28" s="191">
        <v>180</v>
      </c>
      <c r="C28" s="192"/>
      <c r="D28" s="202" t="s">
        <v>257</v>
      </c>
      <c r="E28" s="202"/>
      <c r="F28" s="194"/>
      <c r="G28" s="205" t="s">
        <v>258</v>
      </c>
      <c r="H28" s="404"/>
      <c r="I28" s="404"/>
      <c r="J28" s="404"/>
      <c r="K28" s="404"/>
      <c r="L28" s="219"/>
      <c r="M28" s="219"/>
      <c r="N28" s="219"/>
      <c r="O28" s="394"/>
      <c r="P28" s="394"/>
      <c r="Q28" s="394"/>
      <c r="R28" s="218"/>
      <c r="S28" s="231"/>
    </row>
    <row r="29" spans="1:19" ht="24.9" customHeight="1" x14ac:dyDescent="0.2">
      <c r="A29" s="79"/>
      <c r="B29" s="191">
        <v>190</v>
      </c>
      <c r="C29" s="192"/>
      <c r="D29" s="202" t="s">
        <v>259</v>
      </c>
      <c r="E29" s="202"/>
      <c r="F29" s="194"/>
      <c r="G29" s="205" t="s">
        <v>260</v>
      </c>
      <c r="H29" s="404"/>
      <c r="I29" s="404"/>
      <c r="J29" s="404"/>
      <c r="K29" s="404"/>
      <c r="L29" s="219"/>
      <c r="M29" s="219"/>
      <c r="N29" s="219"/>
      <c r="O29" s="394"/>
      <c r="P29" s="394"/>
      <c r="Q29" s="394"/>
      <c r="R29" s="218"/>
      <c r="S29" s="231"/>
    </row>
    <row r="30" spans="1:19" ht="24.9" customHeight="1" x14ac:dyDescent="0.2">
      <c r="A30" s="79"/>
      <c r="B30" s="191">
        <v>200</v>
      </c>
      <c r="C30" s="192"/>
      <c r="D30" s="202" t="s">
        <v>261</v>
      </c>
      <c r="E30" s="202"/>
      <c r="F30" s="194"/>
      <c r="G30" s="205" t="s">
        <v>262</v>
      </c>
      <c r="H30" s="404"/>
      <c r="I30" s="404"/>
      <c r="J30" s="404"/>
      <c r="K30" s="404"/>
      <c r="L30" s="219"/>
      <c r="M30" s="219"/>
      <c r="N30" s="219"/>
      <c r="O30" s="394"/>
      <c r="P30" s="394"/>
      <c r="Q30" s="394"/>
      <c r="R30" s="218"/>
      <c r="S30" s="231"/>
    </row>
    <row r="31" spans="1:19" ht="24.9" customHeight="1" x14ac:dyDescent="0.2">
      <c r="A31" s="79"/>
      <c r="B31" s="191">
        <v>210</v>
      </c>
      <c r="C31" s="192"/>
      <c r="D31" s="202" t="s">
        <v>263</v>
      </c>
      <c r="E31" s="202"/>
      <c r="F31" s="194"/>
      <c r="G31" s="205" t="s">
        <v>264</v>
      </c>
      <c r="H31" s="404"/>
      <c r="I31" s="404"/>
      <c r="J31" s="404"/>
      <c r="K31" s="404"/>
      <c r="L31" s="219"/>
      <c r="M31" s="219"/>
      <c r="N31" s="219"/>
      <c r="O31" s="394"/>
      <c r="P31" s="394"/>
      <c r="Q31" s="394"/>
      <c r="R31" s="218"/>
      <c r="S31" s="231"/>
    </row>
    <row r="32" spans="1:19" ht="24.9" customHeight="1" x14ac:dyDescent="0.2">
      <c r="A32" s="79"/>
      <c r="B32" s="191">
        <v>220</v>
      </c>
      <c r="C32" s="192"/>
      <c r="D32" s="202" t="s">
        <v>265</v>
      </c>
      <c r="E32" s="202"/>
      <c r="F32" s="194"/>
      <c r="G32" s="205" t="s">
        <v>266</v>
      </c>
      <c r="H32" s="404"/>
      <c r="I32" s="404"/>
      <c r="J32" s="404"/>
      <c r="K32" s="404"/>
      <c r="L32" s="219"/>
      <c r="M32" s="219"/>
      <c r="N32" s="219"/>
      <c r="O32" s="394"/>
      <c r="P32" s="394"/>
      <c r="Q32" s="394"/>
      <c r="R32" s="218"/>
      <c r="S32" s="231"/>
    </row>
    <row r="33" spans="1:19" ht="24.9" customHeight="1" x14ac:dyDescent="0.2">
      <c r="A33" s="79"/>
      <c r="B33" s="191">
        <v>230</v>
      </c>
      <c r="C33" s="192"/>
      <c r="D33" s="202" t="s">
        <v>438</v>
      </c>
      <c r="E33" s="202"/>
      <c r="F33" s="194"/>
      <c r="G33" s="205" t="s">
        <v>267</v>
      </c>
      <c r="H33" s="404"/>
      <c r="I33" s="404"/>
      <c r="J33" s="404"/>
      <c r="K33" s="404"/>
      <c r="L33" s="219"/>
      <c r="M33" s="219"/>
      <c r="N33" s="219"/>
      <c r="O33" s="394"/>
      <c r="P33" s="394"/>
      <c r="Q33" s="394"/>
      <c r="R33" s="218"/>
      <c r="S33" s="231"/>
    </row>
    <row r="34" spans="1:19" ht="24.9" customHeight="1" x14ac:dyDescent="0.2">
      <c r="A34" s="79"/>
      <c r="B34" s="191">
        <v>240</v>
      </c>
      <c r="C34" s="192"/>
      <c r="D34" s="202" t="s">
        <v>439</v>
      </c>
      <c r="E34" s="202"/>
      <c r="F34" s="194"/>
      <c r="G34" s="205" t="s">
        <v>268</v>
      </c>
      <c r="H34" s="404"/>
      <c r="I34" s="404"/>
      <c r="J34" s="404"/>
      <c r="K34" s="404"/>
      <c r="L34" s="219"/>
      <c r="M34" s="219"/>
      <c r="N34" s="219"/>
      <c r="O34" s="394"/>
      <c r="P34" s="394"/>
      <c r="Q34" s="394"/>
      <c r="R34" s="218"/>
      <c r="S34" s="231"/>
    </row>
    <row r="35" spans="1:19" ht="24.9" customHeight="1" x14ac:dyDescent="0.2">
      <c r="A35" s="79"/>
      <c r="B35" s="191">
        <v>250</v>
      </c>
      <c r="C35" s="192"/>
      <c r="D35" s="202" t="s">
        <v>440</v>
      </c>
      <c r="E35" s="202"/>
      <c r="F35" s="194"/>
      <c r="G35" s="205" t="s">
        <v>269</v>
      </c>
      <c r="H35" s="404"/>
      <c r="I35" s="404"/>
      <c r="J35" s="404"/>
      <c r="K35" s="404"/>
      <c r="L35" s="219"/>
      <c r="M35" s="219"/>
      <c r="N35" s="219"/>
      <c r="O35" s="394"/>
      <c r="P35" s="394"/>
      <c r="Q35" s="394"/>
      <c r="R35" s="218"/>
      <c r="S35" s="231"/>
    </row>
    <row r="36" spans="1:19" ht="24.9" customHeight="1" x14ac:dyDescent="0.2">
      <c r="A36" s="79"/>
      <c r="B36" s="191">
        <v>260</v>
      </c>
      <c r="C36" s="192"/>
      <c r="D36" s="202" t="s">
        <v>270</v>
      </c>
      <c r="E36" s="202"/>
      <c r="F36" s="194"/>
      <c r="G36" s="205" t="s">
        <v>271</v>
      </c>
      <c r="H36" s="404"/>
      <c r="I36" s="404"/>
      <c r="J36" s="404"/>
      <c r="K36" s="404"/>
      <c r="L36" s="219"/>
      <c r="M36" s="219"/>
      <c r="N36" s="219"/>
      <c r="O36" s="394"/>
      <c r="P36" s="394"/>
      <c r="Q36" s="394"/>
      <c r="R36" s="218"/>
      <c r="S36" s="231"/>
    </row>
    <row r="37" spans="1:19" ht="24.9" customHeight="1" x14ac:dyDescent="0.2">
      <c r="A37" s="79"/>
      <c r="B37" s="191">
        <v>270</v>
      </c>
      <c r="C37" s="192"/>
      <c r="D37" s="202" t="s">
        <v>272</v>
      </c>
      <c r="E37" s="202"/>
      <c r="F37" s="194"/>
      <c r="G37" s="205" t="s">
        <v>273</v>
      </c>
      <c r="H37" s="404"/>
      <c r="I37" s="404"/>
      <c r="J37" s="404"/>
      <c r="K37" s="404"/>
      <c r="L37" s="219"/>
      <c r="M37" s="219"/>
      <c r="N37" s="219"/>
      <c r="O37" s="394"/>
      <c r="P37" s="394"/>
      <c r="Q37" s="394"/>
      <c r="R37" s="218"/>
      <c r="S37" s="231"/>
    </row>
    <row r="38" spans="1:19" ht="24.9" customHeight="1" x14ac:dyDescent="0.2">
      <c r="A38" s="79"/>
      <c r="B38" s="191">
        <v>280</v>
      </c>
      <c r="C38" s="192"/>
      <c r="D38" s="202" t="s">
        <v>441</v>
      </c>
      <c r="E38" s="202"/>
      <c r="F38" s="194"/>
      <c r="G38" s="205" t="s">
        <v>274</v>
      </c>
      <c r="H38" s="404"/>
      <c r="I38" s="404"/>
      <c r="J38" s="404"/>
      <c r="K38" s="404"/>
      <c r="L38" s="219"/>
      <c r="M38" s="219"/>
      <c r="N38" s="219"/>
      <c r="O38" s="394"/>
      <c r="P38" s="394"/>
      <c r="Q38" s="394"/>
      <c r="R38" s="218"/>
      <c r="S38" s="231"/>
    </row>
    <row r="39" spans="1:19" ht="24.9" customHeight="1" x14ac:dyDescent="0.2">
      <c r="A39" s="79"/>
      <c r="B39" s="191">
        <v>290</v>
      </c>
      <c r="C39" s="192"/>
      <c r="D39" s="206" t="s">
        <v>306</v>
      </c>
      <c r="E39" s="206"/>
      <c r="F39" s="194"/>
      <c r="G39" s="205" t="s">
        <v>275</v>
      </c>
      <c r="H39" s="404"/>
      <c r="I39" s="404"/>
      <c r="J39" s="404"/>
      <c r="K39" s="404"/>
      <c r="L39" s="219"/>
      <c r="M39" s="219"/>
      <c r="N39" s="219"/>
      <c r="O39" s="394"/>
      <c r="P39" s="394"/>
      <c r="Q39" s="394"/>
      <c r="R39" s="218"/>
      <c r="S39" s="231"/>
    </row>
    <row r="40" spans="1:19" ht="24.9" customHeight="1" x14ac:dyDescent="0.2">
      <c r="A40" s="79"/>
      <c r="B40" s="191">
        <v>300</v>
      </c>
      <c r="C40" s="192"/>
      <c r="D40" s="202" t="s">
        <v>442</v>
      </c>
      <c r="E40" s="202"/>
      <c r="F40" s="194"/>
      <c r="G40" s="205" t="s">
        <v>276</v>
      </c>
      <c r="H40" s="404"/>
      <c r="I40" s="404"/>
      <c r="J40" s="404"/>
      <c r="K40" s="404"/>
      <c r="L40" s="219"/>
      <c r="M40" s="219"/>
      <c r="N40" s="219"/>
      <c r="O40" s="394"/>
      <c r="P40" s="394"/>
      <c r="Q40" s="394"/>
      <c r="R40" s="218"/>
      <c r="S40" s="231"/>
    </row>
    <row r="41" spans="1:19" ht="24.9" customHeight="1" x14ac:dyDescent="0.2">
      <c r="A41" s="79"/>
      <c r="B41" s="191">
        <v>310</v>
      </c>
      <c r="C41" s="192"/>
      <c r="D41" s="202" t="s">
        <v>277</v>
      </c>
      <c r="E41" s="202"/>
      <c r="F41" s="194"/>
      <c r="G41" s="205" t="s">
        <v>278</v>
      </c>
      <c r="H41" s="404"/>
      <c r="I41" s="404"/>
      <c r="J41" s="404"/>
      <c r="K41" s="404"/>
      <c r="L41" s="219"/>
      <c r="M41" s="219"/>
      <c r="N41" s="219"/>
      <c r="O41" s="394"/>
      <c r="P41" s="394"/>
      <c r="Q41" s="394"/>
      <c r="R41" s="218"/>
      <c r="S41" s="231"/>
    </row>
    <row r="42" spans="1:19" ht="24.9" customHeight="1" x14ac:dyDescent="0.2">
      <c r="A42" s="79"/>
      <c r="B42" s="191">
        <v>320</v>
      </c>
      <c r="C42" s="192"/>
      <c r="D42" s="202" t="s">
        <v>279</v>
      </c>
      <c r="E42" s="202"/>
      <c r="F42" s="194"/>
      <c r="G42" s="205" t="s">
        <v>280</v>
      </c>
      <c r="H42" s="404"/>
      <c r="I42" s="404"/>
      <c r="J42" s="404"/>
      <c r="K42" s="404"/>
      <c r="L42" s="219"/>
      <c r="M42" s="219"/>
      <c r="N42" s="219"/>
      <c r="O42" s="394"/>
      <c r="P42" s="394"/>
      <c r="Q42" s="394"/>
      <c r="R42" s="218"/>
      <c r="S42" s="231"/>
    </row>
    <row r="43" spans="1:19" ht="24.9" customHeight="1" x14ac:dyDescent="0.2">
      <c r="A43" s="79"/>
      <c r="B43" s="191">
        <v>330</v>
      </c>
      <c r="C43" s="192"/>
      <c r="D43" s="202" t="s">
        <v>281</v>
      </c>
      <c r="E43" s="202"/>
      <c r="F43" s="194"/>
      <c r="G43" s="205" t="s">
        <v>282</v>
      </c>
      <c r="H43" s="404"/>
      <c r="I43" s="404"/>
      <c r="J43" s="404"/>
      <c r="K43" s="404"/>
      <c r="L43" s="219"/>
      <c r="M43" s="219"/>
      <c r="N43" s="219"/>
      <c r="O43" s="394"/>
      <c r="P43" s="394"/>
      <c r="Q43" s="394"/>
      <c r="R43" s="218"/>
      <c r="S43" s="231"/>
    </row>
    <row r="44" spans="1:19" ht="24.9" customHeight="1" x14ac:dyDescent="0.2">
      <c r="A44" s="79"/>
      <c r="B44" s="191">
        <v>340</v>
      </c>
      <c r="C44" s="192"/>
      <c r="D44" s="202" t="s">
        <v>283</v>
      </c>
      <c r="E44" s="202"/>
      <c r="F44" s="194"/>
      <c r="G44" s="205" t="s">
        <v>284</v>
      </c>
      <c r="H44" s="404"/>
      <c r="I44" s="404"/>
      <c r="J44" s="404"/>
      <c r="K44" s="404"/>
      <c r="L44" s="219"/>
      <c r="M44" s="219"/>
      <c r="N44" s="219"/>
      <c r="O44" s="394"/>
      <c r="P44" s="394"/>
      <c r="Q44" s="394"/>
      <c r="R44" s="218"/>
      <c r="S44" s="231"/>
    </row>
    <row r="45" spans="1:19" ht="24.9" customHeight="1" x14ac:dyDescent="0.2">
      <c r="A45" s="79"/>
      <c r="B45" s="191">
        <v>350</v>
      </c>
      <c r="C45" s="192"/>
      <c r="D45" s="202" t="s">
        <v>285</v>
      </c>
      <c r="E45" s="202"/>
      <c r="F45" s="194"/>
      <c r="G45" s="205" t="s">
        <v>286</v>
      </c>
      <c r="H45" s="404"/>
      <c r="I45" s="404"/>
      <c r="J45" s="404"/>
      <c r="K45" s="404"/>
      <c r="L45" s="219"/>
      <c r="M45" s="219"/>
      <c r="N45" s="219"/>
      <c r="O45" s="394"/>
      <c r="P45" s="394"/>
      <c r="Q45" s="394"/>
      <c r="R45" s="218"/>
      <c r="S45" s="231"/>
    </row>
    <row r="46" spans="1:19" ht="24.9" customHeight="1" x14ac:dyDescent="0.2">
      <c r="A46" s="79"/>
      <c r="B46" s="191">
        <v>360</v>
      </c>
      <c r="C46" s="192"/>
      <c r="D46" s="202" t="s">
        <v>287</v>
      </c>
      <c r="E46" s="202"/>
      <c r="F46" s="194"/>
      <c r="G46" s="205" t="s">
        <v>288</v>
      </c>
      <c r="H46" s="404"/>
      <c r="I46" s="404"/>
      <c r="J46" s="404"/>
      <c r="K46" s="404"/>
      <c r="L46" s="219"/>
      <c r="M46" s="219"/>
      <c r="N46" s="219"/>
      <c r="O46" s="394"/>
      <c r="P46" s="394"/>
      <c r="Q46" s="394"/>
      <c r="R46" s="218"/>
      <c r="S46" s="231"/>
    </row>
    <row r="47" spans="1:19" ht="24.9" customHeight="1" x14ac:dyDescent="0.2">
      <c r="A47" s="79"/>
      <c r="B47" s="191">
        <v>370</v>
      </c>
      <c r="C47" s="192"/>
      <c r="D47" s="202" t="s">
        <v>443</v>
      </c>
      <c r="E47" s="202"/>
      <c r="F47" s="194"/>
      <c r="G47" s="205" t="s">
        <v>289</v>
      </c>
      <c r="H47" s="404"/>
      <c r="I47" s="404"/>
      <c r="J47" s="404"/>
      <c r="K47" s="404"/>
      <c r="L47" s="218"/>
      <c r="M47" s="218"/>
      <c r="N47" s="219"/>
      <c r="O47" s="394"/>
      <c r="P47" s="394"/>
      <c r="Q47" s="394"/>
      <c r="R47" s="218"/>
      <c r="S47" s="231"/>
    </row>
    <row r="48" spans="1:19" ht="24.9" customHeight="1" x14ac:dyDescent="0.2">
      <c r="A48" s="79"/>
      <c r="B48" s="191">
        <v>380</v>
      </c>
      <c r="C48" s="192"/>
      <c r="D48" s="202" t="s">
        <v>444</v>
      </c>
      <c r="E48" s="202"/>
      <c r="F48" s="194"/>
      <c r="G48" s="205" t="s">
        <v>290</v>
      </c>
      <c r="H48" s="404"/>
      <c r="I48" s="404"/>
      <c r="J48" s="404"/>
      <c r="K48" s="404"/>
      <c r="L48" s="218"/>
      <c r="M48" s="218"/>
      <c r="N48" s="219"/>
      <c r="O48" s="394"/>
      <c r="P48" s="394"/>
      <c r="Q48" s="394"/>
      <c r="R48" s="218"/>
      <c r="S48" s="231"/>
    </row>
    <row r="49" spans="1:19" ht="24.9" customHeight="1" x14ac:dyDescent="0.2">
      <c r="A49" s="79"/>
      <c r="B49" s="191">
        <v>390</v>
      </c>
      <c r="C49" s="192"/>
      <c r="D49" s="202" t="s">
        <v>291</v>
      </c>
      <c r="E49" s="202"/>
      <c r="F49" s="194"/>
      <c r="G49" s="205" t="s">
        <v>292</v>
      </c>
      <c r="H49" s="404"/>
      <c r="I49" s="404"/>
      <c r="J49" s="404"/>
      <c r="K49" s="404"/>
      <c r="L49" s="218"/>
      <c r="M49" s="218"/>
      <c r="N49" s="219"/>
      <c r="O49" s="394"/>
      <c r="P49" s="394"/>
      <c r="Q49" s="394"/>
      <c r="R49" s="218"/>
      <c r="S49" s="231"/>
    </row>
    <row r="50" spans="1:19" ht="24.9" customHeight="1" x14ac:dyDescent="0.2">
      <c r="A50" s="79"/>
      <c r="B50" s="191">
        <v>400</v>
      </c>
      <c r="C50" s="192"/>
      <c r="D50" s="202" t="s">
        <v>293</v>
      </c>
      <c r="E50" s="202"/>
      <c r="F50" s="194"/>
      <c r="G50" s="205" t="s">
        <v>294</v>
      </c>
      <c r="H50" s="404"/>
      <c r="I50" s="404"/>
      <c r="J50" s="404"/>
      <c r="K50" s="404"/>
      <c r="L50" s="218"/>
      <c r="M50" s="218"/>
      <c r="N50" s="219"/>
      <c r="O50" s="394"/>
      <c r="P50" s="394"/>
      <c r="Q50" s="394"/>
      <c r="R50" s="218"/>
      <c r="S50" s="231"/>
    </row>
    <row r="51" spans="1:19" ht="24.9" customHeight="1" x14ac:dyDescent="0.2">
      <c r="A51" s="79"/>
      <c r="B51" s="207" t="s">
        <v>78</v>
      </c>
      <c r="C51" s="208"/>
      <c r="D51" s="209" t="s">
        <v>450</v>
      </c>
      <c r="E51" s="210"/>
      <c r="F51" s="211"/>
      <c r="G51" s="212" t="s">
        <v>461</v>
      </c>
      <c r="H51" s="412"/>
      <c r="I51" s="412"/>
      <c r="J51" s="412"/>
      <c r="K51" s="412"/>
      <c r="L51" s="228"/>
      <c r="M51" s="228"/>
      <c r="N51" s="229"/>
      <c r="O51" s="416"/>
      <c r="P51" s="416"/>
      <c r="Q51" s="416"/>
      <c r="R51" s="228"/>
      <c r="S51" s="238"/>
    </row>
    <row r="52" spans="1:19" ht="24.9" customHeight="1" x14ac:dyDescent="0.2">
      <c r="A52" s="79"/>
      <c r="B52" s="207" t="s">
        <v>79</v>
      </c>
      <c r="C52" s="208"/>
      <c r="D52" s="209" t="s">
        <v>451</v>
      </c>
      <c r="E52" s="210"/>
      <c r="F52" s="211"/>
      <c r="G52" s="212" t="s">
        <v>460</v>
      </c>
      <c r="H52" s="412"/>
      <c r="I52" s="412"/>
      <c r="J52" s="412"/>
      <c r="K52" s="412"/>
      <c r="L52" s="228"/>
      <c r="M52" s="228"/>
      <c r="N52" s="229"/>
      <c r="O52" s="416"/>
      <c r="P52" s="416"/>
      <c r="Q52" s="416"/>
      <c r="R52" s="228"/>
      <c r="S52" s="238"/>
    </row>
    <row r="53" spans="1:19" ht="24.9" customHeight="1" x14ac:dyDescent="0.2">
      <c r="A53" s="79"/>
      <c r="B53" s="207" t="s">
        <v>80</v>
      </c>
      <c r="C53" s="208"/>
      <c r="D53" s="209" t="s">
        <v>452</v>
      </c>
      <c r="E53" s="210"/>
      <c r="F53" s="211"/>
      <c r="G53" s="212" t="s">
        <v>459</v>
      </c>
      <c r="H53" s="412"/>
      <c r="I53" s="412"/>
      <c r="J53" s="412"/>
      <c r="K53" s="412"/>
      <c r="L53" s="228"/>
      <c r="M53" s="228"/>
      <c r="N53" s="229"/>
      <c r="O53" s="416"/>
      <c r="P53" s="416"/>
      <c r="Q53" s="416"/>
      <c r="R53" s="228"/>
      <c r="S53" s="238"/>
    </row>
    <row r="54" spans="1:19" ht="24.9" customHeight="1" x14ac:dyDescent="0.2">
      <c r="A54" s="79"/>
      <c r="B54" s="207" t="s">
        <v>81</v>
      </c>
      <c r="C54" s="208"/>
      <c r="D54" s="209" t="s">
        <v>453</v>
      </c>
      <c r="E54" s="210"/>
      <c r="F54" s="211"/>
      <c r="G54" s="212" t="s">
        <v>458</v>
      </c>
      <c r="H54" s="412"/>
      <c r="I54" s="412"/>
      <c r="J54" s="412"/>
      <c r="K54" s="412"/>
      <c r="L54" s="228"/>
      <c r="M54" s="228"/>
      <c r="N54" s="229"/>
      <c r="O54" s="416"/>
      <c r="P54" s="416"/>
      <c r="Q54" s="416"/>
      <c r="R54" s="228"/>
      <c r="S54" s="238"/>
    </row>
    <row r="55" spans="1:19" ht="24.9" customHeight="1" x14ac:dyDescent="0.2">
      <c r="A55" s="79"/>
      <c r="B55" s="207" t="s">
        <v>82</v>
      </c>
      <c r="C55" s="208"/>
      <c r="D55" s="209" t="s">
        <v>454</v>
      </c>
      <c r="E55" s="210"/>
      <c r="F55" s="211"/>
      <c r="G55" s="212" t="s">
        <v>457</v>
      </c>
      <c r="H55" s="412"/>
      <c r="I55" s="412"/>
      <c r="J55" s="412"/>
      <c r="K55" s="412"/>
      <c r="L55" s="228"/>
      <c r="M55" s="228"/>
      <c r="N55" s="229"/>
      <c r="O55" s="416"/>
      <c r="P55" s="416"/>
      <c r="Q55" s="416"/>
      <c r="R55" s="228"/>
      <c r="S55" s="238"/>
    </row>
    <row r="56" spans="1:19" ht="24.9" customHeight="1" x14ac:dyDescent="0.2">
      <c r="A56" s="79"/>
      <c r="B56" s="207" t="s">
        <v>83</v>
      </c>
      <c r="C56" s="208"/>
      <c r="D56" s="209" t="s">
        <v>455</v>
      </c>
      <c r="E56" s="210"/>
      <c r="F56" s="211"/>
      <c r="G56" s="212" t="s">
        <v>456</v>
      </c>
      <c r="H56" s="412"/>
      <c r="I56" s="412"/>
      <c r="J56" s="412"/>
      <c r="K56" s="412"/>
      <c r="L56" s="228"/>
      <c r="M56" s="228"/>
      <c r="N56" s="229"/>
      <c r="O56" s="416"/>
      <c r="P56" s="416"/>
      <c r="Q56" s="416"/>
      <c r="R56" s="228"/>
      <c r="S56" s="238"/>
    </row>
    <row r="57" spans="1:19" ht="24.9" customHeight="1" thickBot="1" x14ac:dyDescent="0.25">
      <c r="A57" s="79"/>
      <c r="B57" s="213" t="s">
        <v>84</v>
      </c>
      <c r="C57" s="214"/>
      <c r="D57" s="215" t="s">
        <v>236</v>
      </c>
      <c r="E57" s="216"/>
      <c r="F57" s="217"/>
      <c r="G57" s="414"/>
      <c r="H57" s="413"/>
      <c r="I57" s="413"/>
      <c r="J57" s="413"/>
      <c r="K57" s="413"/>
      <c r="L57" s="230"/>
      <c r="M57" s="230"/>
      <c r="N57" s="230"/>
      <c r="O57" s="417"/>
      <c r="P57" s="417"/>
      <c r="Q57" s="417"/>
      <c r="R57" s="239"/>
      <c r="S57" s="240"/>
    </row>
    <row r="58" spans="1:19" ht="19.5" customHeight="1" x14ac:dyDescent="0.2">
      <c r="A58" s="82"/>
      <c r="B58" s="82"/>
    </row>
    <row r="60" spans="1:19" ht="16.2" x14ac:dyDescent="0.3">
      <c r="D60" s="83"/>
      <c r="F60" s="84"/>
      <c r="G60" s="84"/>
      <c r="H60" s="85"/>
      <c r="I60" s="85"/>
    </row>
    <row r="61" spans="1:19" ht="16.2" x14ac:dyDescent="0.3">
      <c r="F61" s="84"/>
      <c r="G61" s="84"/>
      <c r="H61" s="85"/>
      <c r="I61" s="85"/>
    </row>
    <row r="62" spans="1:19" ht="16.2" x14ac:dyDescent="0.3">
      <c r="F62" s="84"/>
      <c r="G62" s="84"/>
      <c r="H62" s="85"/>
      <c r="I62" s="85"/>
    </row>
    <row r="63" spans="1:19" ht="16.2" x14ac:dyDescent="0.3">
      <c r="F63" s="84"/>
      <c r="G63" s="84"/>
      <c r="H63" s="85"/>
      <c r="I63" s="85"/>
    </row>
    <row r="64" spans="1:19" ht="16.2" x14ac:dyDescent="0.3">
      <c r="F64" s="84"/>
      <c r="G64" s="84"/>
      <c r="H64" s="85"/>
      <c r="I64" s="85"/>
    </row>
    <row r="65" spans="6:9" s="71" customFormat="1" ht="16.2" x14ac:dyDescent="0.3">
      <c r="F65" s="84"/>
      <c r="G65" s="84"/>
      <c r="H65" s="85"/>
      <c r="I65" s="85"/>
    </row>
    <row r="66" spans="6:9" s="71" customFormat="1" x14ac:dyDescent="0.2">
      <c r="F66" s="84"/>
      <c r="G66" s="84"/>
      <c r="H66" s="84"/>
      <c r="I66" s="84"/>
    </row>
    <row r="67" spans="6:9" s="71" customFormat="1" x14ac:dyDescent="0.2">
      <c r="F67" s="84"/>
      <c r="G67" s="84"/>
      <c r="H67" s="84"/>
      <c r="I67" s="84"/>
    </row>
    <row r="68" spans="6:9" s="71" customFormat="1" x14ac:dyDescent="0.2">
      <c r="F68" s="84"/>
      <c r="G68" s="84"/>
      <c r="H68" s="84"/>
      <c r="I68" s="84"/>
    </row>
  </sheetData>
  <sheetProtection password="DE7F" sheet="1" objects="1" scenarios="1"/>
  <mergeCells count="15">
    <mergeCell ref="B22:S22"/>
    <mergeCell ref="B2:S2"/>
    <mergeCell ref="B4:C8"/>
    <mergeCell ref="G4:G7"/>
    <mergeCell ref="H4:I6"/>
    <mergeCell ref="J4:K6"/>
    <mergeCell ref="L4:N6"/>
    <mergeCell ref="O4:Q6"/>
    <mergeCell ref="R4:R7"/>
    <mergeCell ref="S4:S7"/>
    <mergeCell ref="C10:F10"/>
    <mergeCell ref="C11:F11"/>
    <mergeCell ref="C12:F12"/>
    <mergeCell ref="C13:F13"/>
    <mergeCell ref="B18:S18"/>
  </mergeCells>
  <dataValidations count="2">
    <dataValidation type="decimal" operator="greaterThanOrEqual" allowBlank="1" showInputMessage="1" showErrorMessage="1" error="Es dürfen nur positive Zahlen eingegeben werden!" sqref="H23:K57 R9:S9 H10:K10 N10 R10 H11:M12 R11:R17 H19:I21 I9:N9">
      <formula1>0</formula1>
    </dataValidation>
    <dataValidation type="decimal" operator="greaterThanOrEqual" allowBlank="1" showInputMessage="1" showErrorMessage="1" error="Es dürfen nur positive Zahlen eingegeben werden!" sqref="H9">
      <formula1>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N28"/>
  <sheetViews>
    <sheetView showGridLines="0" zoomScale="90" zoomScaleNormal="90" zoomScaleSheetLayoutView="100" workbookViewId="0">
      <pane xSplit="6" topLeftCell="G1" activePane="topRight" state="frozen"/>
      <selection activeCell="D64" sqref="D64"/>
      <selection pane="topRight" activeCell="G9" sqref="G9"/>
    </sheetView>
  </sheetViews>
  <sheetFormatPr baseColWidth="10" defaultColWidth="11.44140625" defaultRowHeight="12.6" x14ac:dyDescent="0.2"/>
  <cols>
    <col min="1" max="1" width="1.6640625" style="71" customWidth="1"/>
    <col min="2" max="2" width="6.6640625" style="71" customWidth="1"/>
    <col min="3" max="3" width="11.44140625" style="71"/>
    <col min="4" max="4" width="13.33203125" style="71" customWidth="1"/>
    <col min="5" max="5" width="11.44140625" style="71"/>
    <col min="6" max="6" width="43.5546875" style="71" customWidth="1"/>
    <col min="7" max="9" width="16.33203125" style="71" customWidth="1"/>
    <col min="10" max="10" width="33.88671875" style="71" customWidth="1"/>
    <col min="11" max="11" width="23.5546875" style="71" customWidth="1"/>
    <col min="12" max="12" width="19.6640625" style="71" customWidth="1"/>
    <col min="13" max="14" width="20.44140625" style="71" customWidth="1"/>
    <col min="15" max="16384" width="11.44140625" style="71"/>
  </cols>
  <sheetData>
    <row r="1" spans="2:14" ht="9" customHeight="1" thickBot="1" x14ac:dyDescent="0.25"/>
    <row r="2" spans="2:14" s="86" customFormat="1" ht="26.25" customHeight="1" thickBot="1" x14ac:dyDescent="0.3">
      <c r="B2" s="568" t="s">
        <v>448</v>
      </c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70"/>
    </row>
    <row r="3" spans="2:14" ht="12.75" customHeight="1" thickBot="1" x14ac:dyDescent="0.3">
      <c r="B3" s="87"/>
      <c r="C3" s="241"/>
      <c r="D3" s="242"/>
      <c r="E3" s="242"/>
      <c r="F3" s="243"/>
      <c r="G3" s="244"/>
      <c r="H3" s="244"/>
      <c r="I3" s="244"/>
      <c r="J3" s="244"/>
      <c r="K3" s="244"/>
      <c r="L3" s="243"/>
      <c r="M3" s="243"/>
      <c r="N3" s="243"/>
    </row>
    <row r="4" spans="2:14" s="88" customFormat="1" ht="25.5" customHeight="1" x14ac:dyDescent="0.25">
      <c r="B4" s="280"/>
      <c r="C4" s="245"/>
      <c r="D4" s="245"/>
      <c r="E4" s="245"/>
      <c r="F4" s="245"/>
      <c r="G4" s="578" t="s">
        <v>224</v>
      </c>
      <c r="H4" s="579"/>
      <c r="I4" s="580" t="s">
        <v>225</v>
      </c>
      <c r="J4" s="581"/>
      <c r="K4" s="586" t="s">
        <v>226</v>
      </c>
      <c r="L4" s="589" t="s">
        <v>222</v>
      </c>
      <c r="M4" s="586" t="s">
        <v>223</v>
      </c>
      <c r="N4" s="571" t="s">
        <v>199</v>
      </c>
    </row>
    <row r="5" spans="2:14" s="88" customFormat="1" ht="15" customHeight="1" x14ac:dyDescent="0.25">
      <c r="B5" s="279"/>
      <c r="C5" s="246"/>
      <c r="D5" s="246"/>
      <c r="E5" s="246"/>
      <c r="F5" s="246"/>
      <c r="G5" s="574" t="s">
        <v>227</v>
      </c>
      <c r="H5" s="577" t="s">
        <v>228</v>
      </c>
      <c r="I5" s="582"/>
      <c r="J5" s="583"/>
      <c r="K5" s="587"/>
      <c r="L5" s="590"/>
      <c r="M5" s="592"/>
      <c r="N5" s="572"/>
    </row>
    <row r="6" spans="2:14" s="88" customFormat="1" ht="35.25" customHeight="1" x14ac:dyDescent="0.25">
      <c r="B6" s="279"/>
      <c r="C6" s="246"/>
      <c r="D6" s="246"/>
      <c r="E6" s="246"/>
      <c r="F6" s="246"/>
      <c r="G6" s="575"/>
      <c r="H6" s="575"/>
      <c r="I6" s="584"/>
      <c r="J6" s="585"/>
      <c r="K6" s="587"/>
      <c r="L6" s="590"/>
      <c r="M6" s="592"/>
      <c r="N6" s="572"/>
    </row>
    <row r="7" spans="2:14" s="88" customFormat="1" ht="66" customHeight="1" x14ac:dyDescent="0.25">
      <c r="B7" s="279"/>
      <c r="C7" s="246"/>
      <c r="D7" s="246"/>
      <c r="E7" s="246"/>
      <c r="F7" s="246"/>
      <c r="G7" s="576"/>
      <c r="H7" s="576"/>
      <c r="I7" s="247" t="s">
        <v>227</v>
      </c>
      <c r="J7" s="248" t="s">
        <v>228</v>
      </c>
      <c r="K7" s="588"/>
      <c r="L7" s="591"/>
      <c r="M7" s="593"/>
      <c r="N7" s="573"/>
    </row>
    <row r="8" spans="2:14" s="88" customFormat="1" ht="13.95" x14ac:dyDescent="0.25">
      <c r="B8" s="279"/>
      <c r="C8" s="246"/>
      <c r="D8" s="246"/>
      <c r="E8" s="246"/>
      <c r="F8" s="246"/>
      <c r="G8" s="249" t="s">
        <v>15</v>
      </c>
      <c r="H8" s="250" t="s">
        <v>16</v>
      </c>
      <c r="I8" s="250" t="s">
        <v>41</v>
      </c>
      <c r="J8" s="250" t="s">
        <v>42</v>
      </c>
      <c r="K8" s="251" t="s">
        <v>43</v>
      </c>
      <c r="L8" s="448"/>
      <c r="M8" s="252" t="s">
        <v>44</v>
      </c>
      <c r="N8" s="253" t="s">
        <v>45</v>
      </c>
    </row>
    <row r="9" spans="2:14" s="88" customFormat="1" ht="18" customHeight="1" x14ac:dyDescent="0.25">
      <c r="B9" s="191" t="s">
        <v>15</v>
      </c>
      <c r="C9" s="254" t="s">
        <v>295</v>
      </c>
      <c r="D9" s="255"/>
      <c r="E9" s="255"/>
      <c r="F9" s="256"/>
      <c r="G9" s="421"/>
      <c r="H9" s="422"/>
      <c r="I9" s="422"/>
      <c r="J9" s="422"/>
      <c r="K9" s="422"/>
      <c r="L9" s="423"/>
      <c r="M9" s="422"/>
      <c r="N9" s="445" t="s">
        <v>201</v>
      </c>
    </row>
    <row r="10" spans="2:14" s="88" customFormat="1" ht="18" customHeight="1" x14ac:dyDescent="0.25">
      <c r="B10" s="191" t="s">
        <v>16</v>
      </c>
      <c r="C10" s="257"/>
      <c r="D10" s="258" t="s">
        <v>296</v>
      </c>
      <c r="E10" s="258"/>
      <c r="F10" s="259"/>
      <c r="G10" s="424"/>
      <c r="H10" s="425"/>
      <c r="I10" s="425"/>
      <c r="J10" s="425"/>
      <c r="K10" s="425"/>
      <c r="L10" s="426"/>
      <c r="M10" s="425"/>
      <c r="N10" s="281"/>
    </row>
    <row r="11" spans="2:14" s="88" customFormat="1" ht="18" customHeight="1" x14ac:dyDescent="0.25">
      <c r="B11" s="191" t="s">
        <v>41</v>
      </c>
      <c r="C11" s="257"/>
      <c r="D11" s="258" t="s">
        <v>297</v>
      </c>
      <c r="E11" s="258"/>
      <c r="F11" s="259"/>
      <c r="G11" s="424"/>
      <c r="H11" s="425"/>
      <c r="I11" s="425"/>
      <c r="J11" s="425"/>
      <c r="K11" s="425"/>
      <c r="L11" s="426"/>
      <c r="M11" s="425"/>
      <c r="N11" s="281"/>
    </row>
    <row r="12" spans="2:14" s="88" customFormat="1" ht="18" customHeight="1" x14ac:dyDescent="0.25">
      <c r="B12" s="191" t="s">
        <v>42</v>
      </c>
      <c r="C12" s="257"/>
      <c r="D12" s="258" t="s">
        <v>298</v>
      </c>
      <c r="E12" s="258"/>
      <c r="F12" s="259"/>
      <c r="G12" s="424"/>
      <c r="H12" s="425"/>
      <c r="I12" s="425"/>
      <c r="J12" s="425"/>
      <c r="K12" s="425"/>
      <c r="L12" s="426"/>
      <c r="M12" s="425"/>
      <c r="N12" s="281"/>
    </row>
    <row r="13" spans="2:14" s="88" customFormat="1" ht="18" customHeight="1" x14ac:dyDescent="0.25">
      <c r="B13" s="260" t="s">
        <v>43</v>
      </c>
      <c r="C13" s="257"/>
      <c r="D13" s="258" t="s">
        <v>299</v>
      </c>
      <c r="E13" s="258"/>
      <c r="F13" s="259"/>
      <c r="G13" s="424"/>
      <c r="H13" s="425"/>
      <c r="I13" s="425"/>
      <c r="J13" s="425"/>
      <c r="K13" s="425"/>
      <c r="L13" s="427"/>
      <c r="M13" s="425"/>
      <c r="N13" s="443"/>
    </row>
    <row r="14" spans="2:14" s="88" customFormat="1" ht="18" customHeight="1" x14ac:dyDescent="0.25">
      <c r="B14" s="261" t="s">
        <v>44</v>
      </c>
      <c r="C14" s="257"/>
      <c r="D14" s="258" t="s">
        <v>300</v>
      </c>
      <c r="E14" s="258"/>
      <c r="F14" s="259"/>
      <c r="G14" s="428"/>
      <c r="H14" s="429"/>
      <c r="I14" s="429"/>
      <c r="J14" s="429"/>
      <c r="K14" s="429"/>
      <c r="L14" s="430"/>
      <c r="M14" s="429"/>
      <c r="N14" s="444"/>
    </row>
    <row r="15" spans="2:14" s="88" customFormat="1" ht="18" customHeight="1" x14ac:dyDescent="0.25">
      <c r="B15" s="191" t="s">
        <v>45</v>
      </c>
      <c r="C15" s="262" t="s">
        <v>301</v>
      </c>
      <c r="D15" s="263"/>
      <c r="E15" s="263"/>
      <c r="F15" s="264"/>
      <c r="G15" s="431"/>
      <c r="H15" s="432"/>
      <c r="I15" s="422"/>
      <c r="J15" s="422"/>
      <c r="K15" s="422"/>
      <c r="L15" s="423"/>
      <c r="M15" s="433"/>
      <c r="N15" s="282"/>
    </row>
    <row r="16" spans="2:14" s="88" customFormat="1" ht="18" customHeight="1" x14ac:dyDescent="0.2">
      <c r="B16" s="191" t="s">
        <v>46</v>
      </c>
      <c r="C16" s="265" t="s">
        <v>302</v>
      </c>
      <c r="D16" s="266"/>
      <c r="E16" s="266"/>
      <c r="F16" s="267"/>
      <c r="G16" s="434"/>
      <c r="H16" s="435"/>
      <c r="I16" s="436"/>
      <c r="J16" s="436"/>
      <c r="K16" s="429"/>
      <c r="L16" s="437"/>
      <c r="M16" s="438"/>
      <c r="N16" s="283"/>
    </row>
    <row r="17" spans="2:14" s="88" customFormat="1" ht="18" customHeight="1" x14ac:dyDescent="0.2">
      <c r="B17" s="268" t="s">
        <v>47</v>
      </c>
      <c r="C17" s="269" t="s">
        <v>303</v>
      </c>
      <c r="D17" s="270"/>
      <c r="E17" s="270"/>
      <c r="F17" s="271"/>
      <c r="G17" s="439"/>
      <c r="H17" s="440"/>
      <c r="I17" s="422"/>
      <c r="J17" s="422"/>
      <c r="K17" s="441"/>
      <c r="L17" s="418"/>
      <c r="M17" s="442"/>
      <c r="N17" s="284"/>
    </row>
    <row r="18" spans="2:14" s="88" customFormat="1" ht="18" customHeight="1" x14ac:dyDescent="0.2">
      <c r="B18" s="191">
        <v>100</v>
      </c>
      <c r="C18" s="269" t="s">
        <v>231</v>
      </c>
      <c r="D18" s="270"/>
      <c r="E18" s="270"/>
      <c r="F18" s="271"/>
      <c r="G18" s="287"/>
      <c r="H18" s="288"/>
      <c r="I18" s="288"/>
      <c r="J18" s="288"/>
      <c r="K18" s="288"/>
      <c r="L18" s="419"/>
      <c r="M18" s="446"/>
      <c r="N18" s="285"/>
    </row>
    <row r="19" spans="2:14" s="88" customFormat="1" ht="18" customHeight="1" x14ac:dyDescent="0.2">
      <c r="B19" s="191">
        <v>110</v>
      </c>
      <c r="C19" s="272" t="s">
        <v>232</v>
      </c>
      <c r="D19" s="273"/>
      <c r="E19" s="274"/>
      <c r="F19" s="275"/>
      <c r="G19" s="287"/>
      <c r="H19" s="288"/>
      <c r="I19" s="288"/>
      <c r="J19" s="288"/>
      <c r="K19" s="288"/>
      <c r="L19" s="419"/>
      <c r="M19" s="446"/>
      <c r="N19" s="285"/>
    </row>
    <row r="20" spans="2:14" s="88" customFormat="1" ht="18" customHeight="1" x14ac:dyDescent="0.2">
      <c r="B20" s="191">
        <v>120</v>
      </c>
      <c r="C20" s="272" t="s">
        <v>233</v>
      </c>
      <c r="D20" s="273"/>
      <c r="E20" s="274"/>
      <c r="F20" s="275"/>
      <c r="G20" s="287"/>
      <c r="H20" s="288"/>
      <c r="I20" s="288"/>
      <c r="J20" s="288"/>
      <c r="K20" s="288"/>
      <c r="L20" s="419"/>
      <c r="M20" s="446"/>
      <c r="N20" s="285"/>
    </row>
    <row r="21" spans="2:14" s="88" customFormat="1" ht="18" customHeight="1" x14ac:dyDescent="0.2">
      <c r="B21" s="191">
        <v>130</v>
      </c>
      <c r="C21" s="272" t="s">
        <v>234</v>
      </c>
      <c r="D21" s="273"/>
      <c r="E21" s="274"/>
      <c r="F21" s="275"/>
      <c r="G21" s="287"/>
      <c r="H21" s="288"/>
      <c r="I21" s="288"/>
      <c r="J21" s="288"/>
      <c r="K21" s="288"/>
      <c r="L21" s="419"/>
      <c r="M21" s="446"/>
      <c r="N21" s="285"/>
    </row>
    <row r="22" spans="2:14" s="88" customFormat="1" ht="18" customHeight="1" thickBot="1" x14ac:dyDescent="0.25">
      <c r="B22" s="213">
        <v>140</v>
      </c>
      <c r="C22" s="276" t="s">
        <v>235</v>
      </c>
      <c r="D22" s="277"/>
      <c r="E22" s="277"/>
      <c r="F22" s="278"/>
      <c r="G22" s="289"/>
      <c r="H22" s="290"/>
      <c r="I22" s="290"/>
      <c r="J22" s="290"/>
      <c r="K22" s="290"/>
      <c r="L22" s="420"/>
      <c r="M22" s="447"/>
      <c r="N22" s="286"/>
    </row>
    <row r="23" spans="2:14" ht="16.2" x14ac:dyDescent="0.3">
      <c r="B23" s="85"/>
      <c r="C23" s="85"/>
      <c r="D23" s="85"/>
      <c r="E23" s="85"/>
      <c r="F23" s="85"/>
      <c r="G23" s="77"/>
      <c r="H23" s="77"/>
      <c r="I23" s="77"/>
      <c r="J23" s="77"/>
      <c r="K23" s="77"/>
      <c r="L23" s="75"/>
      <c r="M23" s="75"/>
      <c r="N23" s="75"/>
    </row>
    <row r="24" spans="2:14" ht="16.2" x14ac:dyDescent="0.3">
      <c r="B24" s="75"/>
      <c r="C24" s="75"/>
      <c r="D24" s="75"/>
      <c r="E24" s="75"/>
      <c r="F24" s="75"/>
      <c r="G24" s="77"/>
      <c r="H24" s="77"/>
      <c r="I24" s="77"/>
      <c r="J24" s="77"/>
      <c r="K24" s="77"/>
      <c r="L24" s="75"/>
      <c r="M24" s="75"/>
      <c r="N24" s="75"/>
    </row>
    <row r="25" spans="2:14" ht="16.2" x14ac:dyDescent="0.3">
      <c r="B25" s="75"/>
      <c r="C25" s="75"/>
      <c r="D25" s="75"/>
      <c r="E25" s="85"/>
      <c r="F25" s="85"/>
      <c r="G25" s="89"/>
      <c r="H25" s="89"/>
      <c r="I25" s="89"/>
      <c r="J25" s="89"/>
      <c r="K25" s="89"/>
      <c r="L25" s="85"/>
      <c r="M25" s="75"/>
      <c r="N25" s="75"/>
    </row>
    <row r="26" spans="2:14" x14ac:dyDescent="0.2">
      <c r="E26" s="84"/>
      <c r="F26" s="84"/>
      <c r="G26" s="84"/>
      <c r="H26" s="84"/>
      <c r="I26" s="84"/>
      <c r="J26" s="84"/>
    </row>
    <row r="27" spans="2:14" x14ac:dyDescent="0.2">
      <c r="E27" s="84"/>
      <c r="F27" s="84"/>
      <c r="G27" s="84"/>
      <c r="H27" s="84"/>
      <c r="I27" s="84"/>
      <c r="J27" s="84"/>
    </row>
    <row r="28" spans="2:14" x14ac:dyDescent="0.2">
      <c r="E28" s="84"/>
      <c r="F28" s="84"/>
      <c r="G28" s="84"/>
      <c r="H28" s="84"/>
      <c r="I28" s="84"/>
      <c r="J28" s="84"/>
    </row>
  </sheetData>
  <sheetProtection password="DE7F" sheet="1" objects="1" scenarios="1"/>
  <mergeCells count="9">
    <mergeCell ref="B2:N2"/>
    <mergeCell ref="N4:N7"/>
    <mergeCell ref="G5:G7"/>
    <mergeCell ref="H5:H7"/>
    <mergeCell ref="G4:H4"/>
    <mergeCell ref="I4:J6"/>
    <mergeCell ref="K4:K7"/>
    <mergeCell ref="L4:L7"/>
    <mergeCell ref="M4:M7"/>
  </mergeCells>
  <dataValidations count="2">
    <dataValidation type="decimal" operator="greaterThanOrEqual" allowBlank="1" showInputMessage="1" showErrorMessage="1" error="Es dürfen nur positive Zahlen eingegeben werden!" sqref="N14 M9:M22 L13 L14 N9 N13 H9:K17 G10:G17">
      <formula1>0</formula1>
    </dataValidation>
    <dataValidation type="decimal" operator="greaterThanOrEqual" allowBlank="1" showInputMessage="1" showErrorMessage="1" error="Es dürfen nur positive Zahlen eingegeben werden!" sqref="G9">
      <formula1>0</formula1>
    </dataValidation>
  </dataValidations>
  <printOptions horizontalCentered="1"/>
  <pageMargins left="0.27559055118110237" right="0.15748031496062992" top="0.78740157480314965" bottom="0.78740157480314965" header="0.31496062992125984" footer="0.31496062992125984"/>
  <pageSetup paperSize="9" scale="55" orientation="landscape" r:id="rId1"/>
  <ignoredErrors>
    <ignoredError sqref="G8:N8 B9:B22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Q10"/>
  <sheetViews>
    <sheetView showGridLines="0" zoomScale="90" zoomScaleNormal="90" zoomScaleSheetLayoutView="100" workbookViewId="0">
      <selection activeCell="D7" sqref="D7"/>
    </sheetView>
  </sheetViews>
  <sheetFormatPr baseColWidth="10" defaultColWidth="11.44140625" defaultRowHeight="12.6" x14ac:dyDescent="0.2"/>
  <cols>
    <col min="1" max="1" width="1.6640625" style="90" customWidth="1"/>
    <col min="2" max="2" width="15.6640625" style="90" customWidth="1"/>
    <col min="3" max="3" width="39.44140625" style="90" bestFit="1" customWidth="1"/>
    <col min="4" max="4" width="12.109375" style="90" customWidth="1"/>
    <col min="5" max="5" width="12.88671875" style="90" customWidth="1"/>
    <col min="6" max="6" width="11.33203125" style="90" customWidth="1"/>
    <col min="7" max="7" width="18.44140625" style="90" customWidth="1"/>
    <col min="8" max="8" width="12.88671875" style="90" customWidth="1"/>
    <col min="9" max="9" width="18.109375" style="90" customWidth="1"/>
    <col min="10" max="10" width="13.33203125" style="90" customWidth="1"/>
    <col min="11" max="11" width="16.88671875" style="90" customWidth="1"/>
    <col min="12" max="12" width="22" style="90" customWidth="1"/>
    <col min="13" max="13" width="16.33203125" style="90" customWidth="1"/>
    <col min="14" max="14" width="11.88671875" style="90" customWidth="1"/>
    <col min="15" max="15" width="11.44140625" style="90" customWidth="1"/>
    <col min="16" max="17" width="16.5546875" style="90" customWidth="1"/>
    <col min="18" max="16384" width="11.44140625" style="90"/>
  </cols>
  <sheetData>
    <row r="1" spans="2:17" ht="11.25" customHeight="1" thickBot="1" x14ac:dyDescent="0.25"/>
    <row r="2" spans="2:17" ht="20.399999999999999" thickBot="1" x14ac:dyDescent="0.35">
      <c r="B2" s="291" t="s">
        <v>447</v>
      </c>
      <c r="C2" s="292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4"/>
    </row>
    <row r="3" spans="2:17" ht="9" customHeight="1" thickBot="1" x14ac:dyDescent="0.25"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</row>
    <row r="4" spans="2:17" ht="35.25" customHeight="1" x14ac:dyDescent="0.2">
      <c r="B4" s="596"/>
      <c r="C4" s="296"/>
      <c r="D4" s="605" t="s">
        <v>204</v>
      </c>
      <c r="E4" s="606"/>
      <c r="F4" s="607"/>
      <c r="G4" s="599" t="s">
        <v>304</v>
      </c>
      <c r="H4" s="599"/>
      <c r="I4" s="599" t="s">
        <v>305</v>
      </c>
      <c r="J4" s="599"/>
      <c r="K4" s="600" t="s">
        <v>364</v>
      </c>
      <c r="L4" s="600" t="s">
        <v>365</v>
      </c>
      <c r="M4" s="603" t="s">
        <v>203</v>
      </c>
      <c r="N4" s="604"/>
      <c r="O4" s="604"/>
      <c r="P4" s="594" t="s">
        <v>367</v>
      </c>
      <c r="Q4" s="595"/>
    </row>
    <row r="5" spans="2:17" ht="106.5" customHeight="1" x14ac:dyDescent="0.2">
      <c r="B5" s="597"/>
      <c r="C5" s="297"/>
      <c r="D5" s="298"/>
      <c r="E5" s="299" t="s">
        <v>362</v>
      </c>
      <c r="F5" s="299" t="s">
        <v>363</v>
      </c>
      <c r="G5" s="299" t="s">
        <v>413</v>
      </c>
      <c r="H5" s="299" t="s">
        <v>414</v>
      </c>
      <c r="I5" s="299" t="s">
        <v>415</v>
      </c>
      <c r="J5" s="299" t="s">
        <v>416</v>
      </c>
      <c r="K5" s="601"/>
      <c r="L5" s="602"/>
      <c r="M5" s="300" t="s">
        <v>366</v>
      </c>
      <c r="N5" s="301" t="s">
        <v>400</v>
      </c>
      <c r="O5" s="300" t="s">
        <v>368</v>
      </c>
      <c r="P5" s="299" t="s">
        <v>369</v>
      </c>
      <c r="Q5" s="302" t="s">
        <v>370</v>
      </c>
    </row>
    <row r="6" spans="2:17" ht="42" customHeight="1" x14ac:dyDescent="0.2">
      <c r="B6" s="598"/>
      <c r="C6" s="303"/>
      <c r="D6" s="304" t="s">
        <v>15</v>
      </c>
      <c r="E6" s="304" t="s">
        <v>16</v>
      </c>
      <c r="F6" s="304" t="s">
        <v>41</v>
      </c>
      <c r="G6" s="304" t="s">
        <v>42</v>
      </c>
      <c r="H6" s="304" t="s">
        <v>43</v>
      </c>
      <c r="I6" s="304" t="s">
        <v>44</v>
      </c>
      <c r="J6" s="304" t="s">
        <v>45</v>
      </c>
      <c r="K6" s="304" t="s">
        <v>403</v>
      </c>
      <c r="L6" s="304" t="s">
        <v>47</v>
      </c>
      <c r="M6" s="305" t="s">
        <v>48</v>
      </c>
      <c r="N6" s="305">
        <v>110</v>
      </c>
      <c r="O6" s="305">
        <v>120</v>
      </c>
      <c r="P6" s="304">
        <v>130</v>
      </c>
      <c r="Q6" s="306">
        <v>140</v>
      </c>
    </row>
    <row r="7" spans="2:17" ht="54" customHeight="1" x14ac:dyDescent="0.2">
      <c r="B7" s="307" t="s">
        <v>15</v>
      </c>
      <c r="C7" s="308" t="s">
        <v>371</v>
      </c>
      <c r="D7" s="449"/>
      <c r="E7" s="450"/>
      <c r="F7" s="450"/>
      <c r="G7" s="312"/>
      <c r="H7" s="312"/>
      <c r="I7" s="312"/>
      <c r="J7" s="312"/>
      <c r="K7" s="456"/>
      <c r="L7" s="457" t="s">
        <v>408</v>
      </c>
      <c r="M7" s="458"/>
      <c r="N7" s="459"/>
      <c r="O7" s="458"/>
      <c r="P7" s="456"/>
      <c r="Q7" s="468"/>
    </row>
    <row r="8" spans="2:17" ht="43.5" customHeight="1" x14ac:dyDescent="0.2">
      <c r="B8" s="309" t="s">
        <v>16</v>
      </c>
      <c r="C8" s="308" t="s">
        <v>372</v>
      </c>
      <c r="D8" s="451"/>
      <c r="E8" s="452"/>
      <c r="F8" s="452"/>
      <c r="G8" s="455"/>
      <c r="H8" s="455"/>
      <c r="I8" s="455"/>
      <c r="J8" s="455"/>
      <c r="K8" s="460"/>
      <c r="L8" s="461" t="s">
        <v>409</v>
      </c>
      <c r="M8" s="462"/>
      <c r="N8" s="463"/>
      <c r="O8" s="315"/>
      <c r="P8" s="460"/>
      <c r="Q8" s="469"/>
    </row>
    <row r="9" spans="2:17" ht="48.75" customHeight="1" x14ac:dyDescent="0.2">
      <c r="B9" s="309" t="s">
        <v>41</v>
      </c>
      <c r="C9" s="308" t="s">
        <v>373</v>
      </c>
      <c r="D9" s="451"/>
      <c r="E9" s="452"/>
      <c r="F9" s="452"/>
      <c r="G9" s="313"/>
      <c r="H9" s="313"/>
      <c r="I9" s="313"/>
      <c r="J9" s="313"/>
      <c r="K9" s="460"/>
      <c r="L9" s="461" t="s">
        <v>410</v>
      </c>
      <c r="M9" s="462"/>
      <c r="N9" s="463"/>
      <c r="O9" s="315"/>
      <c r="P9" s="460"/>
      <c r="Q9" s="469"/>
    </row>
    <row r="10" spans="2:17" ht="46.5" customHeight="1" thickBot="1" x14ac:dyDescent="0.25">
      <c r="B10" s="310" t="s">
        <v>42</v>
      </c>
      <c r="C10" s="311" t="s">
        <v>186</v>
      </c>
      <c r="D10" s="453"/>
      <c r="E10" s="454"/>
      <c r="F10" s="454"/>
      <c r="G10" s="314"/>
      <c r="H10" s="314"/>
      <c r="I10" s="314"/>
      <c r="J10" s="314"/>
      <c r="K10" s="464"/>
      <c r="L10" s="465" t="s">
        <v>411</v>
      </c>
      <c r="M10" s="466"/>
      <c r="N10" s="467"/>
      <c r="O10" s="316"/>
      <c r="P10" s="314"/>
      <c r="Q10" s="317"/>
    </row>
  </sheetData>
  <sheetProtection password="DE7F" sheet="1" objects="1" scenarios="1"/>
  <mergeCells count="8">
    <mergeCell ref="P4:Q4"/>
    <mergeCell ref="B4:B6"/>
    <mergeCell ref="G4:H4"/>
    <mergeCell ref="I4:J4"/>
    <mergeCell ref="K4:K5"/>
    <mergeCell ref="L4:L5"/>
    <mergeCell ref="M4:O4"/>
    <mergeCell ref="D4:F4"/>
  </mergeCells>
  <dataValidations count="2">
    <dataValidation type="decimal" operator="greaterThanOrEqual" allowBlank="1" showInputMessage="1" showErrorMessage="1" error="Es dürfen nur positive Zahlen eingegeben werden!" sqref="G8:J8 K7:N10 O7:Q7 P8:Q9 E7:F10 D8:D10">
      <formula1>0</formula1>
    </dataValidation>
    <dataValidation type="decimal" operator="greaterThanOrEqual" allowBlank="1" showInputMessage="1" showErrorMessage="1" error="Es dürfen nur positive Zahlen eingegeben werden!" sqref="D7">
      <formula1>0</formula1>
    </dataValidation>
  </dataValidations>
  <printOptions horizontalCentered="1"/>
  <pageMargins left="0.27559055118110237" right="0.15748031496062992" top="0.78740157480314965" bottom="0.78740157480314965" header="0.31496062992125984" footer="0.31496062992125984"/>
  <pageSetup paperSize="9" scale="50" orientation="landscape" r:id="rId1"/>
  <colBreaks count="1" manualBreakCount="1">
    <brk id="10" min="3" max="9" man="1"/>
  </colBreaks>
  <ignoredErrors>
    <ignoredError sqref="D6:K6 B8:B10 M6:Q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8</vt:i4>
      </vt:variant>
    </vt:vector>
  </HeadingPairs>
  <TitlesOfParts>
    <vt:vector size="16" baseType="lpstr">
      <vt:lpstr>Index</vt:lpstr>
      <vt:lpstr>1</vt:lpstr>
      <vt:lpstr>9.1</vt:lpstr>
      <vt:lpstr>16</vt:lpstr>
      <vt:lpstr>17</vt:lpstr>
      <vt:lpstr>22</vt:lpstr>
      <vt:lpstr>23</vt:lpstr>
      <vt:lpstr>25</vt:lpstr>
      <vt:lpstr>'1'!Druckbereich</vt:lpstr>
      <vt:lpstr>'16'!Druckbereich</vt:lpstr>
      <vt:lpstr>'17'!Druckbereich</vt:lpstr>
      <vt:lpstr>'23'!Druckbereich</vt:lpstr>
      <vt:lpstr>'25'!Druckbereich</vt:lpstr>
      <vt:lpstr>'1'!Drucktitel</vt:lpstr>
      <vt:lpstr>'23'!Drucktitel</vt:lpstr>
      <vt:lpstr>'25'!Drucktitel</vt:lpstr>
    </vt:vector>
  </TitlesOfParts>
  <Company>Banco de España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Strohbach</dc:creator>
  <cp:lastModifiedBy>Frommelt Sonja</cp:lastModifiedBy>
  <cp:lastPrinted>2013-07-24T16:30:14Z</cp:lastPrinted>
  <dcterms:created xsi:type="dcterms:W3CDTF">2011-07-27T07:00:35Z</dcterms:created>
  <dcterms:modified xsi:type="dcterms:W3CDTF">2018-12-12T08:31:47Z</dcterms:modified>
</cp:coreProperties>
</file>