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P:\Internet\241212\"/>
    </mc:Choice>
  </mc:AlternateContent>
  <xr:revisionPtr revIDLastSave="0" documentId="13_ncr:1_{50B0E331-BC1D-49F2-A264-06CE9147ACE3}" xr6:coauthVersionLast="36" xr6:coauthVersionMax="36" xr10:uidLastSave="{00000000-0000-0000-0000-000000000000}"/>
  <bookViews>
    <workbookView xWindow="0" yWindow="0" windowWidth="21570" windowHeight="11220" tabRatio="763" xr2:uid="{356D6F33-1808-493D-B455-5C924C651507}"/>
  </bookViews>
  <sheets>
    <sheet name="0_Hinweise" sheetId="1" r:id="rId1"/>
    <sheet name="1_Arbeitspapier IKS-Prüfung" sheetId="2" r:id="rId2"/>
    <sheet name="2_Auswertung" sheetId="7" r:id="rId3"/>
    <sheet name="3_Profil Pkt" sheetId="9" r:id="rId4"/>
    <sheet name="4_Profil Proz" sheetId="10" r:id="rId5"/>
    <sheet name="5_Vermerk" sheetId="6"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7" l="1"/>
  <c r="G24" i="7"/>
  <c r="G23" i="7" s="1"/>
  <c r="H23" i="7"/>
  <c r="G22" i="7"/>
  <c r="G21" i="7"/>
  <c r="G20" i="7"/>
  <c r="G19" i="7"/>
  <c r="G18" i="7" s="1"/>
  <c r="H18" i="7"/>
  <c r="G17" i="7"/>
  <c r="G16" i="7"/>
  <c r="G15" i="7"/>
  <c r="G14" i="7"/>
  <c r="G13" i="7" s="1"/>
  <c r="H13" i="7"/>
  <c r="G12" i="7"/>
  <c r="G11" i="7"/>
  <c r="G8" i="7" s="1"/>
  <c r="G10" i="7"/>
  <c r="G9" i="7"/>
  <c r="N8" i="7"/>
  <c r="K8" i="7"/>
  <c r="H8" i="7"/>
  <c r="N5" i="7" s="1"/>
  <c r="N7" i="7"/>
  <c r="K7" i="7"/>
  <c r="G7" i="7"/>
  <c r="N6" i="7"/>
  <c r="K6" i="7"/>
  <c r="G6" i="7"/>
  <c r="K5" i="7"/>
  <c r="G5" i="7"/>
  <c r="G4" i="7" s="1"/>
  <c r="N4" i="7"/>
  <c r="K4" i="7"/>
  <c r="H4" i="7"/>
  <c r="O4" i="7" l="1"/>
  <c r="M4" i="7" s="1"/>
  <c r="I4" i="7"/>
  <c r="I13" i="7"/>
  <c r="O6" i="7"/>
  <c r="M6" i="7" s="1"/>
  <c r="I23" i="7"/>
  <c r="O8" i="7"/>
  <c r="M8" i="7" s="1"/>
  <c r="O5" i="7"/>
  <c r="M5" i="7" s="1"/>
  <c r="I8" i="7"/>
  <c r="I18" i="7"/>
  <c r="O7" i="7"/>
  <c r="M7" i="7" s="1"/>
</calcChain>
</file>

<file path=xl/sharedStrings.xml><?xml version="1.0" encoding="utf-8"?>
<sst xmlns="http://schemas.openxmlformats.org/spreadsheetml/2006/main" count="493" uniqueCount="290">
  <si>
    <t>Pos.</t>
  </si>
  <si>
    <t>Komponente</t>
  </si>
  <si>
    <t>Bestandteil</t>
  </si>
  <si>
    <t>Frage</t>
  </si>
  <si>
    <t>Ebene</t>
  </si>
  <si>
    <t>Kontrollumfeld</t>
  </si>
  <si>
    <t>Hat die geprüfte Einheit eine Kultur von Ehrlichkeit und ethischem Verhalten geschaffen und hält diese aufrecht?</t>
  </si>
  <si>
    <t>Bewertung (Prüfung)</t>
  </si>
  <si>
    <t>Prüfungshinweis</t>
  </si>
  <si>
    <t>Referenz AP</t>
  </si>
  <si>
    <t>Prüfungsziel</t>
  </si>
  <si>
    <t>Arbeitspapier IKS-Prüfung</t>
  </si>
  <si>
    <t>Hinweise zum Arbeitspapier IKS-Prüfung</t>
  </si>
  <si>
    <t>Bildet das Kontrollumfeld insgesamt eine angemessene Grundlage für die anderen Komponenten des IKS?</t>
  </si>
  <si>
    <t>Kommunikation &amp; Durchsetzung von Integrität und ethischen Werten</t>
  </si>
  <si>
    <t>Sehen die Regelungen und Massnahmen Verhaltensnormen vor und ergeben sich daraus Anforderungen zu Integrität und ethischem Verhalten?</t>
  </si>
  <si>
    <t>Werden die Regelungen und Massnahmen in geeigneter Weise kommuniziert?</t>
  </si>
  <si>
    <t>Werden die Regelungen und Massnahmen in geeigneter Weise durchgesetzt?</t>
  </si>
  <si>
    <t>Wird die aus dem Regelwerk resultierende Grundhaltung und deren Wichtigkeit durch das Management propagiert und vorgelebt (Tone at the Top)?</t>
  </si>
  <si>
    <t>Selbstverpflichtung zur Kompetenz</t>
  </si>
  <si>
    <t>Mitwirkung der für die Überwachung Verantwortlichen</t>
  </si>
  <si>
    <t>Verfügen die für die Überwachung Verantwortlichen über ausreichende Informationen und sind diese in die Überwachung angemessen eingebunden?</t>
  </si>
  <si>
    <t>1.1.1</t>
  </si>
  <si>
    <t>1.1.2</t>
  </si>
  <si>
    <t>1.1.3</t>
  </si>
  <si>
    <t>Sind Regelungen und Massnahmen zur Sicherstellung der Kompetenz für bestimmte Aufgaben gegeben und geht daraus hervor, welche Fähigkeiten und Kenntnisse hierfür erforderlich sind?</t>
  </si>
  <si>
    <t>Das Kontrollumfeld prägt die Grundhaltung einer Organisation, indem es das Kontrollbewusstsein der Mitarbeiter beeinflusst.</t>
  </si>
  <si>
    <t>IKS-Reifegrad</t>
  </si>
  <si>
    <t>Stufe 5
Optimiert</t>
  </si>
  <si>
    <t>– IKS–Grundsätze und Richtlinien sind detailliert dokumentiert
– Regelmäßige Überwachung der Kontrollen
– Laufende Aktualisierung der Kontrollen
– Regelmäßige IKS–Berichterstattung</t>
  </si>
  <si>
    <t>– Ausgeprägtes Kontrollbewusstsein im ganzen Unternehmen
– Weitgehende Automatisierung der Kontrollaktivitäten
– Hohe Reaktionsfähigkeit auf Veränderungen durch Tools
– Integriertes IKS, Revisions– und Risikomanagementsystem</t>
  </si>
  <si>
    <t>Stufe 4
Überwacht</t>
  </si>
  <si>
    <t>– IKS–Grundsätze und Richtlinien sind dokumentiert
– Kontrollen sind in den Prozessen integriert und dokumentiert
– Nachvollziehbarkeit der Kontrollen ist gegeben
– Information, Kommunikation und Schulung existieren</t>
  </si>
  <si>
    <t>Stufe 3
Definiert</t>
  </si>
  <si>
    <t>– Interne Kontrollen sind vorhanden, aber nicht standardisiert
– Fehlende Nachvollziehbarkeit der Kontrollen
– Kontrollen sind personenabhängig und nicht dokumentiert
– Fehlende Information, Kommunikation und Schulung</t>
  </si>
  <si>
    <t>Stufe 2
Wiederholbar</t>
  </si>
  <si>
    <t>– Unstrukturiertes Kontrollumfeld im Unternehmen
– Interne Kontrollen sind kaum oder nicht vorhanden
– Vorhandene Kontrollaktivitäten werden fallweise ausgeführt
– Vorhandene Kontrollen sind nicht verlässlich</t>
  </si>
  <si>
    <t>Stufe 1
Initial</t>
  </si>
  <si>
    <t>Feststellung</t>
  </si>
  <si>
    <t>Ausprägung</t>
  </si>
  <si>
    <t>OK</t>
  </si>
  <si>
    <t>Deficiency</t>
  </si>
  <si>
    <t>Mangel</t>
  </si>
  <si>
    <t>Gravierender
Mangel</t>
  </si>
  <si>
    <t>Vermerk</t>
  </si>
  <si>
    <t>Positiv</t>
  </si>
  <si>
    <t>Einschränkung</t>
  </si>
  <si>
    <t>Versagung</t>
  </si>
  <si>
    <t>Allgemeines</t>
  </si>
  <si>
    <t>Philosophie und Führungsstil des Managements</t>
  </si>
  <si>
    <t>Verfügen die für die Überwachung Verantwortlichen über ausreichende Erfahrung, Fähigkeiten und Kenntnisse (Kompetenz)?</t>
  </si>
  <si>
    <t>Ist die Unabhängigkeit der für die Überwachung Verantwortlichen vom Management gewährleistet?</t>
  </si>
  <si>
    <t>Mängel im Kontrollumfeld können sich auf die anderen Komponenten des IKS auswirken und diese beeinträchtigen.</t>
  </si>
  <si>
    <r>
      <rPr>
        <u/>
        <sz val="11"/>
        <color theme="1"/>
        <rFont val="Calibri"/>
        <family val="2"/>
        <scheme val="minor"/>
      </rPr>
      <t>Keine erkennbare Gefahr</t>
    </r>
    <r>
      <rPr>
        <sz val="11"/>
        <color theme="1"/>
        <rFont val="Calibri"/>
        <family val="2"/>
        <scheme val="minor"/>
      </rPr>
      <t xml:space="preserve">
der Nichterfüllung der gesetzlichen Anforderung</t>
    </r>
  </si>
  <si>
    <r>
      <rPr>
        <u/>
        <sz val="11"/>
        <color theme="1"/>
        <rFont val="Calibri"/>
        <family val="2"/>
        <scheme val="minor"/>
      </rPr>
      <t>Mögliche Gefahr</t>
    </r>
    <r>
      <rPr>
        <sz val="11"/>
        <color theme="1"/>
        <rFont val="Calibri"/>
        <family val="2"/>
        <scheme val="minor"/>
      </rPr>
      <t xml:space="preserve">
der Nichterfüllung der gesetzlichen Anforderung</t>
    </r>
  </si>
  <si>
    <r>
      <rPr>
        <u/>
        <sz val="11"/>
        <color theme="1"/>
        <rFont val="Calibri"/>
        <family val="2"/>
        <scheme val="minor"/>
      </rPr>
      <t>Konkrete Gefahr</t>
    </r>
    <r>
      <rPr>
        <sz val="11"/>
        <color theme="1"/>
        <rFont val="Calibri"/>
        <family val="2"/>
        <scheme val="minor"/>
      </rPr>
      <t xml:space="preserve">
der Nichterfüllung der gesetzlichen Anforderung</t>
    </r>
  </si>
  <si>
    <r>
      <rPr>
        <u/>
        <sz val="11"/>
        <color theme="1"/>
        <rFont val="Calibri"/>
        <family val="2"/>
        <scheme val="minor"/>
      </rPr>
      <t>Nichterfüllung</t>
    </r>
    <r>
      <rPr>
        <sz val="11"/>
        <color theme="1"/>
        <rFont val="Calibri"/>
        <family val="2"/>
        <scheme val="minor"/>
      </rPr>
      <t xml:space="preserve">
der gesetzlichen Anforderung</t>
    </r>
  </si>
  <si>
    <r>
      <t xml:space="preserve">Keine Gefahr
</t>
    </r>
    <r>
      <rPr>
        <sz val="11"/>
        <color theme="1"/>
        <rFont val="Calibri"/>
        <family val="2"/>
        <scheme val="minor"/>
      </rPr>
      <t>der Nichterfüllung der gesetzlichen Anforderungen</t>
    </r>
  </si>
  <si>
    <t>Verfügt die Einheit über Vorgaben in Form eines Regelwerks (Organisationshandbuch über Regelungen und Massnahmen) zu Standards, Prozessen und Strukturen als Basis für die Ausführung von internen Kontrollen?</t>
  </si>
  <si>
    <t>Es ist von grosser Bedeutung, dass Führungskräfte für das Erreichen der Kontrollziele, speziell der Zielsetzung ethischer Arbeits- und Betriebsabläufe mit gutem Beispiel vorangehen und selbst ethisches Verhalten vorleben.</t>
  </si>
  <si>
    <t>Legt das Management Wert auf die Betonung der Bedeutung interner Kontrollziele und speziell ethischer Arbeits- und Betriebsabläufe?</t>
  </si>
  <si>
    <t>Sind die für die Überwachung Verantwortlichen mit der Überwachung der Ausgestaltung und Wirksamkeit von Whistleblower-Verfahren und dem IKS der Einheit befasst?</t>
  </si>
  <si>
    <t>Zu den Pflichten der für die Überwachung Verantwortlichen gehören die Überwachung der Ausgestaltung und Wirksamkeit von Whistleblower-Verfahren und der Prozess zur Prüfung der Wirksamkeit des IKS der Einheit.</t>
  </si>
  <si>
    <t>Formale Existenz von Verhaltensgrundsätzen</t>
  </si>
  <si>
    <t>Business Judgement Rule</t>
  </si>
  <si>
    <t>Führungskräfte, wie auch Mitarbeiter, müssen über die notwendigen Kenntnisse und Fähigkeiten verfügen, um Risiken einschätzen und zu einer effizienten und wirksamen Leistungserbringung beitragen sowie das Wesen der internen Kontrolle ausreichend verstehen zu können, um Ihrer Verantwortung in wirksamer Weise gerecht zu werden.</t>
  </si>
  <si>
    <t>Wirksamkeit der Übermittlung der Regelungen und Massnahmen.</t>
  </si>
  <si>
    <t>Unterstützung der Wirksamkeit in der Umsetzung der Regelungen und Massnahmen, beispielsweise durch vorgesehene Disziplinarverfahren bei Verstössen.</t>
  </si>
  <si>
    <t>Zur Vorbeugung möglcher Verstösse können die Prozesse im Unternehmen durch Sicherungsmechanismen optimiert werden. Insbesondere kommen hier in Betracht:
- Berechtigungskonzept
- Vier-Augen-Prinzip
- Prinzip der Funktionstrennung</t>
  </si>
  <si>
    <t>Unternehmensphilosophie, Leitbild, Personalreglement, Dienstanweisungen, Mitarbeiter-Information, Intranet, Ansprachen</t>
  </si>
  <si>
    <t>Sind Schlüsselpersonen oder Schlüsselprozesse identifiziert, bei denen ein Fehler oder ein Ausfall besonders gravierende Folgen nach sich ziehen? Werden die in diesem Zusammenhang bestehenden Risiken durch Kompetensanforderungen mitigiert?</t>
  </si>
  <si>
    <t>Sind von den für die Überwachung Verantwortlichen getroffenen Massnahmen im Zuge deren Mitwirkung geeignet und ausreichend (einschliesslich Ausmass der kritischen Fragen an das Management und deren Verfolgung sowie der Zusammenarbeit mit der Innenrevision und externen Prüfern)?</t>
  </si>
  <si>
    <t>Geeignet bedeutet relevant und verlässlich zur Unterstützung der IKS-Zielsetzung.
Ausreichend bedeutet quantitativ geeignet in Bezug auf die Intensität/Effektivität des Involvements.</t>
  </si>
  <si>
    <t>Der Rahmen, innerhalb dessen die Massnahmen der Einheit zur Erreichen ihrer Ziele geplant, durchgeführt, kontrolliert und überprüft werden.</t>
  </si>
  <si>
    <t>Sind in der Einheit die Zuweisung von Aufgaben und Verantwortungsbereichen, die Übertragung von Befugnissen und Verantwortlichkeiten sowie die Einrichtung eines angemessenen Instanzenwegs und Berichtswesens vorgegeben?</t>
  </si>
  <si>
    <t>Organisationsstruktur, Zuordnung von Weisungsbefugnis und Verantwortlichkeit</t>
  </si>
  <si>
    <t>Regelungen und Gepflogenheiten im Bereich Personalwesen</t>
  </si>
  <si>
    <t>Risikobeurteilung</t>
  </si>
  <si>
    <t>Information &amp; Kommunikation</t>
  </si>
  <si>
    <t>Kontrollaktivitäten</t>
  </si>
  <si>
    <t>Überwachung von Kontrollen</t>
  </si>
  <si>
    <t>Sind Leistungsbeurteilung und Beförderungen auf einem Leistungssystem aufgebaut?</t>
  </si>
  <si>
    <t>Sind in der Einheit Standards für die Einstellung der am besten qualifizierten Bewerber (Ausbildung, bisherige Berufserfahrung und Leistungen, Integrität, ethisches Verhalten) vorgegeben?</t>
  </si>
  <si>
    <t>Regelungen und Gepflogenheiten bspw im Zusammenhang mit der Einstellung, Einarbeitung, Fortbildung, Beurteilung, Beratung, Beforderung, Vergütung und ggf. Abhilfemassnahmen. Kompetente und vertrauenswürdige Mitarbeiter sind eine Voraussetzung für wirksame Kontrollen.</t>
  </si>
  <si>
    <t>Bestehen Fortbildungsregelungen, die zukünftige Funktionen und Verantwortlichekeiten vermitteln und die u.a. entsprechende Schulungen und Seminare vorsehen?</t>
  </si>
  <si>
    <t>Fortbildungsregelungen verdeutlichen Erwartungen im Hinblick auf Leistung und Verhalten.</t>
  </si>
  <si>
    <t>Beförderungen auf der Grundlage von periodischer Leistungsbeurteilungen belegen, dass isch die Einheit dazu verpflichtet hat, qualifizierte Mitarbeiter durch die Übertragung von mehr Verantwortung weiterzuentwickeln.</t>
  </si>
  <si>
    <t>2.1.1</t>
  </si>
  <si>
    <t>Zu den für eine verlässliche Rechnungslegung relevanten Risiken gehören externe und interne Ereignisse, Geschäftsvorgänge oder Umstände, die eintreten können und einen negativen Einfluss auf die Fähigkeit einer Einheit haben können, Finanzdaten so auszulösen, aufzuzeichnen, zu verarbeiten und darüber zu berichten, dass sie mit den Aussagen des Managements im Abschluss vereinbar sind.</t>
  </si>
  <si>
    <t>Beinhaltet der Risikobeurteilungsprozess die Berücksichtigung interner wie externer Umstände wie:
- Veränderungen im Geschäftsumfeld;
- Neue Mitarbeiter;
- Neue oder umgestaltete Informationssysteme;
- Schnelles Wachstum;
- Neue Technologien;
- Neue Geschäftsmodelle, Produkte oder Tätigkeiten;
- Umstrukturierungen;
- Ausweitung der Geschäftstätigkeit im Ausland; oder
- Neue Verlautbarungen zur Rechnungslegung?</t>
  </si>
  <si>
    <t>Risikoevaluierung</t>
  </si>
  <si>
    <t>Ereignisidentifikation</t>
  </si>
  <si>
    <t>Risikosteuerung</t>
  </si>
  <si>
    <t>Eine Beurteilung der Risiken setzt voraus, dass die Einheit ihre Ziele definiert hat. Die Ziele müssen festgelegt werden, bevor das Management allfällige Risiken, die der Erreichung eines Zieles im Wege stehen könnten, feststellen und entsprechende Gegenmassen treffen kann.</t>
  </si>
  <si>
    <t>2.2.1</t>
  </si>
  <si>
    <t>Erfolgt die Risikobeurteilung in der Einheit im Rahmen eines sich ständig wiederholenden Prozesses?</t>
  </si>
  <si>
    <t>Verfügt die Einheit über eine Risikomatrix?</t>
  </si>
  <si>
    <t>Verfügt die Einheit über ein geeignetes Instrument der Risikobewertung?</t>
  </si>
  <si>
    <t>Die Risikomatrix enthält die identifizierten Risiken (nach Risikokategorien, je nach Bedeutung) unter Berücksichtigung der Auswirkung (Einschätzung der Bedeutsamkeit) sowie der Bemessung der Eintrittswahrscheinlichkeit.</t>
  </si>
  <si>
    <t>Prüfer-Vermerke</t>
  </si>
  <si>
    <t>Erläuterungen</t>
  </si>
  <si>
    <t>2.2.2</t>
  </si>
  <si>
    <t>2.2.3</t>
  </si>
  <si>
    <t>Verfügt die Einheit in Bezug auf die Zielsetzungen über einen turnusmässigen (sich ständig wiederholenden) Prozess zur
- Identifizierung von Geschäftsrisiken;
- Einschätzung der Bedeutsamkeit dieser Risiken;
- Beurteilung deren Eintrittswahrscheinlichkeit; und
- Entscheidung über Massnahmen zur Risikomitigation?</t>
  </si>
  <si>
    <t>Turnus</t>
  </si>
  <si>
    <t>Um Entscheidungen in Bezug auf eine wirkungsvolle Handhabung von Risiken treffen zu können, muss neben der Risikoidentifikation auch die Bedeutung eines jeden Risikos sowie die Wahrscheinlichkeit des Eintretens beurteilt werden.</t>
  </si>
  <si>
    <t>Verfügt die Einheit über ein geeignetes Risk Rating-System (Risikokategorisierung zur Bedeutsamkeit (Auswirkungsgrad) und Eintrittswahrscheinlichkeit z.B. hoch/mittel/niedrig) zur Bereitstellung von Management Informationen über risikorelevante Bereiche, in denen Massnahmen erforderlich sein können?</t>
  </si>
  <si>
    <t>Verfügt die Einheit über einen Prozess zur Entscheidung über Massnahmen, um identifizierten und evaluierten Risiken zu begegnen?</t>
  </si>
  <si>
    <t>Die Risikobereitschaft des Unternhemens bildet die Grundlage für Massnahmen zur Steuerung von Risiken. Diese können viererlei Ausprägungen aufweisen, indem Risiken (1) hingenommen, (2) beschränkt, (3) vermieden oder (4) übertragen werden. In vielen Fällen werden Massnahmen zur Beschränkung von Risiken bestimmt. Die Massnahmen zu (2) bis (4) werden als Mitigation bezeichnet, dh die Reduktion von Risiken auf ein akzeptables Mass. Eine Mitigation erfordert die Einrichtung und Aufrechterhaltung eines wirksamen IKS. Die Einrichtung des IKS soll einem vernünftigen Kosten-Nutzen-Verhältnis stehen.</t>
  </si>
  <si>
    <r>
      <t xml:space="preserve">Als Instrumente der Risikobewertung kommen in Betracht:
</t>
    </r>
    <r>
      <rPr>
        <u/>
        <sz val="11"/>
        <color theme="1"/>
        <rFont val="Calibri"/>
        <family val="2"/>
        <scheme val="minor"/>
      </rPr>
      <t>(1) Top-down Ansatz</t>
    </r>
    <r>
      <rPr>
        <sz val="11"/>
        <color theme="1"/>
        <rFont val="Calibri"/>
        <family val="2"/>
        <scheme val="minor"/>
      </rPr>
      <t xml:space="preserve">
Zusammenstellung eines Teams, das alle Abläufe und Tätigkeiten der Einheit in Bezug auf deren Zielsetzungen untersucht und bestehende Risiken identifiziert. Das Team führt eine Reihe von Befragungen auf allen Ebenen der Einheit durch, um für das gesamte Spektrum von Tätigkeiten ein Risikoprofil zu erstellen und Strategiebereiche, Tätigkeiten und Funktionen mit hohem Risikopotenzial zu identifizieren.
</t>
    </r>
    <r>
      <rPr>
        <u/>
        <sz val="11"/>
        <color theme="1"/>
        <rFont val="Calibri"/>
        <family val="2"/>
        <scheme val="minor"/>
      </rPr>
      <t>(2) Bottom-up Ansatz</t>
    </r>
    <r>
      <rPr>
        <sz val="11"/>
        <color theme="1"/>
        <rFont val="Calibri"/>
        <family val="2"/>
        <scheme val="minor"/>
      </rPr>
      <t xml:space="preserve">
Jede Ebene bzw Bereich der Einheit wird aufgefordert, seine Tätigkeitsbereiche auf Risiken zu überprüfen und die Diagnose an die jeweils nächste Instanz zu melden. Die Durchführung erfolgt auf Basis eines übergreifenden Dokumentationsansatzes (wobei der Diagnoserahmen durch den Fragebogen vorgegeben wird) oder durch moderierte Workshops.</t>
    </r>
  </si>
  <si>
    <t>3.1.1</t>
  </si>
  <si>
    <t>3.1.2</t>
  </si>
  <si>
    <t>Verfügt die Einheit über Regelungen und Massnahmen , die dazu beitragen sicherzustellen, dass Anweisungen des Managements ausgeführt werden?</t>
  </si>
  <si>
    <t>Erstrecken sich die Kontrollaktivitäten unter Berücksichtigung der verschiedenen Zielsetzungen auf die unterschiedlichen organisatorischen und funktionalen Ebenen der Einheit?</t>
  </si>
  <si>
    <t>Werden die Kontrollaktivitäten durch wirksame generelle IT-Kontrollen (GITC) unterstützt?</t>
  </si>
  <si>
    <t>Der Einsatz von IT beeinflusst die Art der Einrichtung von Kontrollaktivitäten. Kontrollen für IT-Systeme sind wirksam, wenn sie die Integrität von Informationen und die Sicherheit der in solchen Systemen verarbeiteten Daten aufrechterhalten sowie wirksame generelle IT-Kontrollen (GITC) wie Anwendungskontrollen (ITAC) umfassen.</t>
  </si>
  <si>
    <t>Werden die Kontrollaktivitäten durch wirksame IT-Anwendungskontrollen (ITAC) unterstützt?</t>
  </si>
  <si>
    <t>Kontrollaktivitäten müssen darauf ausgerichtet sein, ein Erreichen der Zielsetzungen des Unternehmens auf all seinen organisatorischen und funktionalen Ebenen zu sichern.</t>
  </si>
  <si>
    <t>Berücksichtigen die Kontrollaktivitäten der Einheit besondere Aspekte/Verfahren zu (1) Genehmigung, (2) Ergebniskontrollen, (3) Informationsverarbeitung, (4) physische Kontrollen und (5) Funktionstrennung?</t>
  </si>
  <si>
    <t>3.2.1</t>
  </si>
  <si>
    <t>IT Application Controls (ITAC)</t>
  </si>
  <si>
    <t>IT General Controls (ITGC)</t>
  </si>
  <si>
    <t>Generelle Kontrollen sind Regelungen und Massnahmen, die sich auf eine Vielzahl von Anwendungen beziehen und die das wirksame Funktionieren von Anwendungskontrollen unterstützen. Diese Kontrollen erstrecken sich auf Mainframe-, Miniframe- und Endbenutzerumgebungen. Generelle IT-Kontrollen, mit deren Hilfe die Integrität von Informationen sowie der Datensicherheit aufrechterhalten werden, umfassen üblicherweise Kontrollen in den nebenstehend aufgelisteten Bereichen.</t>
  </si>
  <si>
    <t>Umfassen die generellen IT-Kontrollen Routinen in den nachstehenden Bereichen?
(1) Rechenzentrum und Netzwerkbetrieb,
(2) Erwerb, Änderung und Pflege von Systemsoftware,
(3) Programmänderung,
(4) Zugriffssicherheit, und
(5) Erwerb, Entwicklung und Pflege von Anwendungssystemen?</t>
  </si>
  <si>
    <t>Sind die ITGC im Allgemeinen mit Blick auf einschlägige IT-Risiken eingerichtet?</t>
  </si>
  <si>
    <t>IT-Risiken umfassen insbesondere die nachstehenden Bereiche:
(1) Sich verlassen auf Systeme oder Programme, welche Daten fehlerhaft verarbeiten, fehlerhafte Daten verarbeiten oder beides,
(2) Unautorisierter Zugriff, der zur Zerstörung von Daten oder zu unzulässigen Änderungen an Daten führen kann, einschliesslich der Aufzeichnungen unautorisierter oder nicht vorhandener Geschäftsvorfälle oder der fehlerhaften Aufzeichnung von Geschäftsvorfällen. Besondere Risiken können auftreten, wenn mehrere Benutzer Zugriff auf eine gemeinsame Datenbank haben,
(3) Möglichkeit für IT-Mitarbeiter, Zugriffsberechtigungen zu erhalten, die über die zur Erfüllung der ihnen zugeteilten Aufgaben erforderlichen hinausgehen, so dass der Grundsatz der Funktionstrennung verletzt wird,
(4) Unautorisierte Änderung an Stammdaten;
(5) Unautorisierte Änderung an an Systemen oder Programmen,
(6) Versäumnis, notwendige Änderungen an Systemen oder Programmen vorzunehmen,
(7) Unangemessene manuelle Eingriffe, oder auch
(8) Möglicher Datenverlust oder fehlende Möglichkeit, in erforderlichem Masse auf Daten zuzugreifen.</t>
  </si>
  <si>
    <t>IT-Anwendungskontrollen sind manuelle oder automatisierte Verfahren, die typischerweise auf Ebene eines Geschäftsprozesses durchgeführt werden und sich auf die Verarbeitung von Geschäftsvorfällen durch einzelne Anwendungen beziehen. Anwendungskontrollen können präventiver Natur sein oder zur Aufdeckung von Fehlern dienen. Sie sind darauf ausgerichtet, die Integrität der Rechnungslegungsunterlagen sicherzustellen.</t>
  </si>
  <si>
    <t>IT-Anwendungskontrollen erstrecken sich auf Verfahren zur Auslösung, Aufzeichnung und Verarbeitung von Geschäftsvorfällen oder anderen Finanzdaten und auf die Berichterstattung darüber. Diese Kontrollen tragen dazu bei sicherzustellen, dass sich erfasste Geschäftsvorfälle:
(1) tatsächlich ereignet haben,
(2) autorisiert sind, sowie
(3) vollständig und richtig aufgezeichnet und verarbeitet werden.
Beispiele dafür sind
(a) Eingabekontrollen (edit checks) von in das System eingegebenen Daten, und
(b) Kontrollen anhnad der numerischen Reihenfolge (numerical sequence checks) mit manueller Nachbearbeitung von Exception Reports oder Korrektur bei Dateneingabe.</t>
  </si>
  <si>
    <t>Sind die ITAC im Allgemeinen mit Blick auf einschlägige Verfahren zur Auslösung, Aufzeichnung und Verarbeitung von Geschäftsvorfällen oder anderen Finanzdaten und auf die Berichterstattung eingerichtet?</t>
  </si>
  <si>
    <t>Umfassen die IT-Anwendungskontrollen Routinen auf Ebene von Geschäftsprozessen und beziehen sich diese auf die Verarbeitung von Geschäftsvorfällen durch einzelen Anwendungen?</t>
  </si>
  <si>
    <t>IT-Umgebung</t>
  </si>
  <si>
    <t>Ist die IT-Umbebung der Einheit in einer verständlichen Form dokumentiert?</t>
  </si>
  <si>
    <t>Die Beschreibung der IT-Umgebung beinhaltet typischerweise die Informationen zu:
(1) IT-Organisation des Unternehmens,
(2) IT-Infrastruktur, Network, Systeme, Anwendungen und Schnittstellen,
(3) Anbindung der IT in den Prozess der Rechnungslegung und Geschäftsberichterstattung,
(4) Beschreibung relevanter IT-Prozesse (insb. Zugriffsmanagement, Änderungsmanagement),
(5) Beschreibung möglicher aussergewöhnlicher Umstände (Migration, Outsourcing, Incidents etc.).</t>
  </si>
  <si>
    <t>Regelungen und Massnahmen zur Kontrollaktivität</t>
  </si>
  <si>
    <t>4.1.1</t>
  </si>
  <si>
    <t>Beinhaltet das IKS-Konzept der Einheit Regelungen und Massnahmen zu Kontrollaktivitäten (Interner Kontrollrahmen)?</t>
  </si>
  <si>
    <t>Interner Kontrollrahmen</t>
  </si>
  <si>
    <t>Dokumentation</t>
  </si>
  <si>
    <t>4.2.1</t>
  </si>
  <si>
    <t>4.2.2</t>
  </si>
  <si>
    <t>Kommunikation</t>
  </si>
  <si>
    <t>Information</t>
  </si>
  <si>
    <t>4.3.1</t>
  </si>
  <si>
    <t>4.3.2</t>
  </si>
  <si>
    <t>Verfügen die Mitarbeiter der Einheit über ein Bewusstsein für die Bedeutung einer zeitnahen und vollständigen Information und Kommunikation?</t>
  </si>
  <si>
    <t>Kommuniziert die Einheit extern (zB mit Behörden, Lieferanten, Kunden) in Bezug auf Sachverhalte, die einen Einfluss auf die Funktionsfähigkeit des internen Kontrollsystems haben?</t>
  </si>
  <si>
    <t>Schulung</t>
  </si>
  <si>
    <r>
      <t xml:space="preserve">Verfügt die Einheit über vordefinierte Ziele und erstrecken sich diese über die Komponenten
- </t>
    </r>
    <r>
      <rPr>
        <b/>
        <u/>
        <sz val="11"/>
        <rFont val="Calibri"/>
        <family val="2"/>
        <scheme val="minor"/>
      </rPr>
      <t>Betriebliche Ziele</t>
    </r>
    <r>
      <rPr>
        <b/>
        <sz val="11"/>
        <rFont val="Calibri"/>
        <family val="2"/>
        <scheme val="minor"/>
      </rPr>
      <t xml:space="preserve"> (Wirksamkeit und Wirtschaftlichkeit der Geschäftsprozesse bzw des Ressourceneinsatzes);
- </t>
    </r>
    <r>
      <rPr>
        <b/>
        <u/>
        <sz val="11"/>
        <rFont val="Calibri"/>
        <family val="2"/>
        <scheme val="minor"/>
      </rPr>
      <t>Berichtsziele</t>
    </r>
    <r>
      <rPr>
        <b/>
        <sz val="11"/>
        <rFont val="Calibri"/>
        <family val="2"/>
        <scheme val="minor"/>
      </rPr>
      <t xml:space="preserve"> (Verlässlichkeit der Rechnungslegung bzw Zuverlässigkeit der Berichterstattung); und
- </t>
    </r>
    <r>
      <rPr>
        <b/>
        <u/>
        <sz val="11"/>
        <rFont val="Calibri"/>
        <family val="2"/>
        <scheme val="minor"/>
      </rPr>
      <t>Compliance Ziele</t>
    </r>
    <r>
      <rPr>
        <b/>
        <sz val="11"/>
        <rFont val="Calibri"/>
        <family val="2"/>
        <scheme val="minor"/>
      </rPr>
      <t xml:space="preserve"> (Einhaltung der massgebenden gesetzlichen und anderen rechtlichen Bestimmungen)?</t>
    </r>
  </si>
  <si>
    <t>5.1.1</t>
  </si>
  <si>
    <t>5.1.2</t>
  </si>
  <si>
    <t>Kommuniziert die Einheit intern die notwendigen Informationen zur Unterstützung der Funktionsfähigkeit des internen Kontrollsystems - einschliesslich der Ziele der Steuerungs- und Kontrollmassnahmen und der Verantwortlichkeiten für die Steuerungs- und Kontrollmassnahmen?</t>
  </si>
  <si>
    <t>Die Kenntnis über Funktionen, Verantwortlichkeiten und die eigene Rolle im Unternehmen sowie Kenntnis über funktionale Interdependenzen und Schnittstellen sind wesentlich für ein wirksames internes Kontrollsystem. Dies unterstützt das Erkennen und die Berichterstattung von Ausnahmefällen.</t>
  </si>
  <si>
    <t>Sorgt die Einheit durch entsprechende Schulungs- und Informationsmassnahmen dafür, dass die Mitarbeiter
(1) ein Verständnis über die einzelnen Funktionen des internen Kontrollsystems verfügen, und
(1) ihre Rolle und Bedeutung im jeweiligen Prozess und deren Abhängigkeiten von vor- und nachgelagerten Prozessschritten bzw internen Kontrollen kennen, und
(2) Mittel und Wege kennen, wie Ausnahmefälle an eine angemessene höhere Hierarchieebene innerhalb der Einheit berichtet werden?</t>
  </si>
  <si>
    <t>Erhält, generiert und nutzt die Einheit geeignete (relevante, zweckdienliche, qualitativ zuverlässige) Informationen zur Unterstützung der Funktionsfähigkeit des internen Kontrollsystems?</t>
  </si>
  <si>
    <t>Um geeignete Informationen als Grundlage für Entscheidungsprozesse und zur Steuerung der Arbeits- und Betriebsabläufe bereitstellen zu können, müssen Geschäftsfälle und andere signifikante Vorgänge sofort aufgezeichnet werden. Dies gilt:
(1) für den gesamten Vorgang bzw die gesamte Abwicklungsphase eines Geschäftsfallses einschliesslich der Anbahnung und Genehmigung, aller Verfahrensabschnitte sowie die abschliessende Zuordnung in zusammenfassenden Aufzeichnungen, und
(2) in Bezug auf die umgehende Aktualisierung aller Dokumentationsunterlagen, um sie auf dem letztgültigen Stand zu halten.</t>
  </si>
  <si>
    <t>Verfügen die Mitarbeiter über ein Verständnis über die Funktionalität des internen Kontrollsystems und deren Rolle innerhalb dieses Systems?</t>
  </si>
  <si>
    <t>Unterliegen die geeigneten Informationen im Ereignisfall einer zeitlch angemessenen (sofortigen) Aufzeichnung?</t>
  </si>
  <si>
    <t>Werden auf Seiten der Einheit
(1) geignete Informationen
(2) in angemessener Weise zeitgerecht
generiert, verarbeitet und weitergegeben?</t>
  </si>
  <si>
    <t>Information und Kommunikation gewährleisten einen angemessenen Informationsfluss im internen Kontrollsystem. Dazu zählt, dass die erforderlichen Informationen in geeigneter und zeitgerechter Form eingeholt, aufgereitet und an die zuständigen Stellen im Unternehmen weitergeleitet werden. Dies umfasst auch die für die Risikobeurteilungen notwendigen Informationen sowie die Informationen der Mitarbeiter über Aufgaben und Verantwortlichkeiten im internen Kontrollsystem.</t>
  </si>
  <si>
    <t>Information und Kommunikation sind für die Umsetzung aller Kontrollziele von wesentlicher Bedeutung und schaffen die Möglichkeit, Arbeits- und Betriebsabläufe am Massstab ihrer Planmässigkeit, Ethik, Wirtschaftlichkeit, Effizienz und Wirksamkeit zu beurteilen. Das Verständnis der Mitarbeiter über die Funktionalität des internen Kontrollsystems unterstützt die Wirksamkeit von Information und Kommunikation.</t>
  </si>
  <si>
    <t>Verfügt die Einheit über Regelungen und Massnahmen betreffend die Einrichung und Aufrechterhaltung eines internen wie externen Informations- und Kommunikationssystems?</t>
  </si>
  <si>
    <t>Ein Informations- und Kommunikationssystem besteht aus der Infrastruktur, Software, Personen, Verfahren, Daten wie Dokumentationen hierzu. Wirksame Information und Kommunikation sollte in jeder Richtung stattfinden,dh top down und bottom up wie quer durch alle Ebenen mit Erreichung aller Bereiche im Unternehmen.</t>
  </si>
  <si>
    <t>Sind die Bestandteile und Verfahren der Information und Kommunikation der Einheit in angemessener Weise dokumentiert?</t>
  </si>
  <si>
    <t>Die Kommunikation, welche die Vermittlung des Verständnisses von einzelnen Funktionen und Verantwortlichkeiten im Rahmen des internen Kontrollsystems beinhaltet, kann in Form von Unternehmensleitlinien, Handbüchern sowie Memoranden erfolgen. Ausserdem kann die Kommunikation in elektronischer und mündlicher Form wie durch die Massnahmen des Managements erfolgen.</t>
  </si>
  <si>
    <t>Ist das gesamte interne Kontrollsystem in angemessener Art und Weise dokumentiert?</t>
  </si>
  <si>
    <t>Angemessene Management-Entscheidungen hängen ab von der Qualität der verfügbaren Informationen. Daher muss die bereitgestellte Information:
(1) geeignet (relevant, zweckdienlich und qualitativ zuverlässig),
(2) verfügbar (einholbar, generierbar),
(3) zeitgerecht (zeitlich passed, sofortig),
(4) aktuell (auf dem neuesten Stand),
(5) korrekt (fehlerfrei, verlässlich, vollständig),
(6) neutral (frei von irreführenden Darstellungen), und
(7) zugänglich (für den Adressatenkreis)
sein.</t>
  </si>
  <si>
    <t>Zur Gewährleistung einer hohen Qualität des Informations- und Kommunikationswesens sowie zur Steigerung von Effizienz und Wirksamkeit der interner Kontrollen und Überwachungsmassnahmen sollte das interne Kontrollsystem als solches ebenso wie alle Geschäftsforfälle und Vorgänge in angemessener Weise vollständig und transparent dokumentiert sein. Die Dokumentation (in Form von Flow Charts, Berichte, Richtlinien, Handbüchern, Arbeitsanweisungen, Memoranden, Organisationsdiagramme etc) sollte Beschreibungen enthalten zu:
(1) Organisationsstruktur, Organisationsprinzipien
(2) Führungsprinzipien und Strategien,
(3) Organisations- und Kontrollziele,
(4) Steuerungsmodelle,
(5) Geschäftszweck einzelner Einheiten,
(6) Komponenten des internen Kontrollsystems,
(7) Rollen und Verantwortlichkeiten,
(8) Schulungen, und
(9) Kontrollverfahren.
Die Dokumentation umfasst auch Regelungen im Zusammenhang mit Prozessen, die ausgelagert wurden.</t>
  </si>
  <si>
    <t>Das Aufsichtsorgan ist unabhängig von den gesetzlichen Vertretern und übt seine Überwachungstätigkeit in Bezug auf die Entwicklung und Funktionsfähigkeit des internen Kontrollsystems angemessen aus. Objektivität und Interessenskollisionsfreiheit fördert das Erreichen von betrieblichen Zielen.</t>
  </si>
  <si>
    <t>Interne Revision</t>
  </si>
  <si>
    <t>Verfügt die Einheit über ein angemessenes System zur Überachung der Kontrollen?</t>
  </si>
  <si>
    <t>Stützen sich die Überwachungsaktivitäten ebenso auf Informationen aus der Kommunikation mit Dritten ab, die möglicherweise auf Probleme hindeuten oder verbesserungsbedürftige Bereiche aufzeigen, zB über
(1) Kundenbeschwerden, sowie
(2) Stellungnahmen von Aufsichtsbehörden?</t>
  </si>
  <si>
    <t>Falls das Unternehmen über eine interne Revision verfügt, kann diese in den Überwachungsprozess eingebunden sein. Ziele und Aufgabenbereiche einer internen Revision, die Art ihrer Verantwortlichkeiten und ihre Stellung innerhalb der Organisation, einschliesslich ihrer Befugnisse und Rechenschaftspflichten, sind sehr unterschiedlich und hängen von der Grösse und Struktur des Unternehmens sowie von den Anforderungen des Managements und ggf der für die Überwachung Verantwortlichen ab. Diese Themen können in einer Satzung oder Richtlinie der internen Revision erfolgen.</t>
  </si>
  <si>
    <t>Überwachungsaktivitäten</t>
  </si>
  <si>
    <t>5.2.1</t>
  </si>
  <si>
    <t>Zu den Überwachungsaktivitäten kann auch die Verwendung von Informationen aus der Kommunikation mit Dritten gehören, die auf Probleme hindeuten oder verbesserungsbedürftige Bereiche aufzeigen können. Rechnungsdaten werden bspw implizit von Kunden bestätigt, indem diese ihre Rechnung bezahlen oder eben explizit reklamiert. Darüber hinaus kann es vorkommen, dass Aufsichtsbehörden oder auch externe Prüfer mit dem Unternehmen Sachverhalte kommunizieren, die sich auf das Funktionieren des internen Kontrollsystems auswirken.</t>
  </si>
  <si>
    <t>Unter Überwachung des internen Kontrollsystems ist die objektive Beurteilung der Wirksamkeit des internen Kontrollsystems durch Mitarbeiter des Unternehmens zu verstehen. Dabei ist zu beurteilen, ob das interne Kontrollsystem sowohl angemessen ist als auch kontinuierlich funktioniert. Überwachungsmassnahmen beinhalten
(1) prozessunabhängige Handlungen, die vor allem durch die interne Revision durchgeführt werden, sowie
(2) prozessintegrierte Handlungen.
Voraussetzung für eine für die Überwachung ist eine angemessene Dokumentation des internen Kontrollsystems. Die Ergebnisse der Überwachungsmassnahmen (insb. festgestellte Mängel im internen Kontrollsystem) werden in geeigneter Form berichtet und ausgewertet, damit die erforderlichen Massnahmen zur Verbesserung des Systems und zur Beseitigung von Mängeln ergriffen werden können.</t>
  </si>
  <si>
    <t>Beurteilt und kommuniziert die Einheit Mängel im internen Kontrollsystem zeitnah an die für deren Behebung Verantwortlichen sowie an das Management und ggf an die für die Überwachung Verantwortlichen?</t>
  </si>
  <si>
    <t>Verbessert die Einheit durch die tatsächliche (zeitnahe) Behebung von Mängeln sowie die Implementierung notwendiger (Interim-) Steuerungs- und Kontrollmassnahmen (Abhilfemassnahmen) das interne Kontrollsystem?</t>
  </si>
  <si>
    <t>Nimmt die Einheit kontinuierliche (fortlaufende) und/oder separate objektive Beurteilungen vor, um das Vorhandensein und die Wirksamkeit des internen Kontrollsystems festzustellen?</t>
  </si>
  <si>
    <t>Verfügt die Einheit über die Funktion einer internen Revision, welche in prozessunabhängiger Weise in die Überwachung der der Kontrollaktivitäten eingebunden ist?</t>
  </si>
  <si>
    <t>Zu den Verantwortlichkeiten der internen Revision kann die Durchführung von Prüfungshandlungen und die Beurteilung der Ergebnisse gehören, um dem Management und den für die Überwachung Verantwortlichen Sicherheit zu vermitteln hinsichtlich der Ausgestaltung und Wirksamkeit des internen Kontrollsystems und der Überwachungsprozesse. In diesem Fall kann die interne Revision eine wichtige Rolle bei der Überwachung des internen Kontrollsystems übernehmen. Die interne Revison übernimmt diese Funktion als prozessunabhängige Institution, dh sie ist weder in den Arbeitsablauf integriert noch für das Ergebnis des überwachten Prozesses verantwortlich.</t>
  </si>
  <si>
    <t>Die Risikobeurteilung basiert auf einem systematischen Verfahren zur Identifizierung, Analyse und Bewertung von Risiken. Hierbe werden mögliche Folgen und Eintrittswahrscheinlichkeiten der Risiken sowie Abhängigkeiten und Interdependenzen zwischen einzelnen Risiken und deren Auswirkungen berücksichtigt. Der Risikobeurteilungsprozess bildet die Grundlage für die Feststellung von Risiken, die vom Management gehandhabt werden müssen und dient dazu, allfällige Risiken, welche die Erreichung der Ziele der Einheit gefährden könnten, zu identifizieren und zu analysieren und eine angemessene Risikostrategie für Zwecke der Mitigation zu bestimmen.</t>
  </si>
  <si>
    <t>Die Kontrollaktivitäten umfassen die von der Einheit zur Risikosteuerung und zur Erreichung der Ziele eingesetzten Strategien und Verfahren. Kontrollmassnahmen sind geprägt durch fehleraufdeckende und fehlervermeidende (vorbeugende) Komponenten.</t>
  </si>
  <si>
    <t>Um die Wirksamkeit von Strategien und Verfahren zur Kontrollaktivität zu gewährleisten, müssen diese angemessen sein und über den gesamten Zeitraum hinweg kontinuierlich und nach Plan eingesetzt werden und sich direkt auf die Kontrollziele beziehen und fallen auf allen Ebenen und in allen Aufgabenbereichen des Unternehmens an. Kontrollaktivitäten umfassen aufdeckende und vorbeugende Massnahmen und beinhalten insbesondere:
(1) Bevollmächtigungs- und Genehmigungsverfahren,
(2) Unterschriftenregelung,
(3) Unabhängige Gegenkontrollen (4-Augen-Prinzip),
(4) Funktionstrennungen,
(5) Zugriffskontrollen,
(6) Verifizierungen, physische Inaugenscheinnahmen
(7) Übereinstimmungsvergleiche,
(8) Leistungsüberprüfungen,
(9) Revision der Arbeits- und Betriebsabläufe, sowie
(10) Beaufsichtigungen (Zuweisung, Überprüfung, Genehmigung, Anleitung und Training).</t>
  </si>
  <si>
    <t>Erreichte Punkte</t>
  </si>
  <si>
    <t>Maximale Punkte</t>
  </si>
  <si>
    <t>Auswertung der Prüfung</t>
  </si>
  <si>
    <t>Prüfung IKS zum Bilanzstichtag</t>
  </si>
  <si>
    <t>Mandant</t>
  </si>
  <si>
    <t>Name</t>
  </si>
  <si>
    <t>Bewertung</t>
  </si>
  <si>
    <t>Grad der Erfüllung</t>
  </si>
  <si>
    <t>Ziffer</t>
  </si>
  <si>
    <t>Bedeutung</t>
  </si>
  <si>
    <t>voll erfüllt</t>
  </si>
  <si>
    <t>Ebenen</t>
  </si>
  <si>
    <t>Die Fragen sind nach Hierarchien (Ebenen) klassifiziert.</t>
  </si>
  <si>
    <t>Profil nach Punkten oder Prozent</t>
  </si>
  <si>
    <t>Die Spinnennetzdarstellungen spiegeln die Auswertung der Bewertung in grafischer Form wider und haben das Ziel, in einer groben Sicht mögliches Verbesserungspotenzial aufzuzeigen. Die Darstellungen sind als Hinweise für den Mandanten zu verstehen und beinhalten nicht notwendigerweise Aussagen des Wirtschaftsprüfers zum Prüfungsvermerk.</t>
  </si>
  <si>
    <t>Der Bewertung liegt nachstehendes Beurteilungsschema zugrunde. Die jeweilige Ziffer ist durch ein Drop-Down-Menü auswählbar.</t>
  </si>
  <si>
    <t>Die Eingabefelder enthalten keine Field-Checks.</t>
  </si>
  <si>
    <t>mit Schwächen behaftet (Deficiency)</t>
  </si>
  <si>
    <t>mit Mängeln behaftet (Default)</t>
  </si>
  <si>
    <t>mit wesentlichen Mängeln behaftet (Significant Default)</t>
  </si>
  <si>
    <t>mit gravierenden Mängeln behaftet bzw. nicht vorhanden / nicht überprüfbar (Weakness)</t>
  </si>
  <si>
    <t>– Ein bedeutsamer Mangel (eineln oder einer Kombination) ist umfassend</t>
  </si>
  <si>
    <t>Stufe 0
Nicht beurteilbar</t>
  </si>
  <si>
    <t>Nichtabgabe</t>
  </si>
  <si>
    <t xml:space="preserve">– Eine Kontrolle ist so ausgestaltet, eingerichtet oder angewendet, dass mit ihr die Gefahr besteht, falsche Darstellungen nicht in angemessener Zeit verhindern oder aufgedecken und korrigieren zu können, oder
– Eine Kontrolle fehlt, die notwendig ist, um falsche Darstellungen sicher in angemessener Zeit zu verhindern oder aufzudecken und zu korrigieren
</t>
  </si>
  <si>
    <t xml:space="preserve">– Alle Kontrolle sind so ausgestaltet, eingerichtet oder angewendet, dass mit ihr keine Gefahr besteht, falsche Darstellungen nicht in angemessener Zeit verhindern oder aufgedecken und korrigieren zu können
</t>
  </si>
  <si>
    <t xml:space="preserve">– Alle Kontrolle sind so ausgestaltet, eingerichtet oder angewendet, dass mit ihr keine erkennbare Gefahr besteht, falsche Darstellungen nicht in angemessener Zeit verhindern oder aufgedecken und korrigieren zu können
– Allenfalls bestehen leichte Defizite in der Dokumentation oder eine Erhöhung der Automatisierung könnte in Anbetracht der Komplexität der Geschäftsvorgänge die Kontrollpunkte besser überwachen
</t>
  </si>
  <si>
    <t>Bedeutsamer
Mangel</t>
  </si>
  <si>
    <t xml:space="preserve">– Ein Mangel oder eine kombination von Mängeln im IKS, der nach pflichtgemässem Ermessen des Prüfers bedeutsam genug ist, um die aufmerksamkeit der für die Überwachung Verantwortlichen zu verdienen
– Fehlende Möglichkeit, ausreichende geeignete Prüfungsnachweise zu erlangen. Die tatsächlichen oder möglichen Auswikungen auf die Erreichung der Ziele ist bedeutsam, jedoch nicht umfassend
</t>
  </si>
  <si>
    <t>– Fehlende Möglichkeit, ausreichende geeignete Prüfungsnachweise zu erlangen. Die tatsächlichen oder möglichen Auswikungen auf die Erreichung der Ziele ist bedeutsam und umfassend</t>
  </si>
  <si>
    <t>Formale Existenz eines IKS.</t>
  </si>
  <si>
    <t>û</t>
  </si>
  <si>
    <t>ü</t>
  </si>
  <si>
    <t>Die Verhaltensgrundsätze werden überwiegend mündlich oder mittels Notizen kommuniziert.</t>
  </si>
  <si>
    <t>Die Risikokontrollmatrix ist Gegenstand von Teambesprechungen.</t>
  </si>
  <si>
    <t>Die Existenz eines IKS wird durch Adaption der THK-Risikokontrollmatrix nachgewiesen werden.</t>
  </si>
  <si>
    <t>Beinhaltet diese Durchsetzung Massnahmen zur Beseitigung oder Reduzierung von Anreizen oder Gelegenheiten, welche Mitarbeiter zu unlauteren, gesetzeswidrigen oder unethischen Handlungen verleiten könnten?</t>
  </si>
  <si>
    <t>Die Wirksamkeit der sich aus der Risikokontrollmatrix ergebenden Prozesse wird durch ein ausgeprägtes Involvement des Kanzleiinhabers sichergestellt. Ein solches Involvement ist auch Kennzeichen eines geeigneten Tone at the Top.</t>
  </si>
  <si>
    <t>Zeichnet sich das Management durch eine zu jeder Zeit unterstützenden Einstellung gegenüber internen Kontrollen, Unabhängigkeit, Kompetenz und Führung durch gutes Beispiel aus (Tone at the Top)?</t>
  </si>
  <si>
    <t>Wenn die Führungskräfte die Überzeugung vertreten, dass interne Kontrollen wichtig sind, werden die Mitarbeiter diese Haltung übernehmen und die Kontrollen gewissenhaft durchführen.</t>
  </si>
  <si>
    <t>Die in der Risikokontrollmatrix definierten wesentlichen Kontrollziele können in mündlicher Form oder mittels Notizen an die Mitarbeitenden vermittelt werden.</t>
  </si>
  <si>
    <t>Die Zuweisung von Aufgaben und Verantwortungsbereichen kann in kleineren Einheiten informell erfolgen und durch das Involvement des Kanzleiinhabers kontrolliert werden.</t>
  </si>
  <si>
    <t>Die Leistungsbeurteilung wird in kleineren Einheiten im Zuge der engen Zusammenarbeit von Kanzleiinhaber und Mitarbeitnede laufend vorgenommen. Potenziale können dadurch unmittelbar Adressiert werden.</t>
  </si>
  <si>
    <t>In kleineren Einheiten werden die Regelungen zur Fortbildung informell ausgestaltet sein. Durch nachgewiesene Fortbildungsmassnahmen kann auf ein glebtes System rückgeschlossen werden.</t>
  </si>
  <si>
    <t>Schlussfolgerungen aus den Feststellungen zu Step 1.1</t>
  </si>
  <si>
    <t>1.1.4</t>
  </si>
  <si>
    <t>1.1.5</t>
  </si>
  <si>
    <t>1.1.6</t>
  </si>
  <si>
    <t>1.1.7</t>
  </si>
  <si>
    <t>1.1.8</t>
  </si>
  <si>
    <t>1.1.9</t>
  </si>
  <si>
    <t>1.1.10</t>
  </si>
  <si>
    <t>1.1.11</t>
  </si>
  <si>
    <t>1.1.12</t>
  </si>
  <si>
    <t>1.1.13</t>
  </si>
  <si>
    <t>1.1.14</t>
  </si>
  <si>
    <t>1.1.15</t>
  </si>
  <si>
    <t>1.1.16</t>
  </si>
  <si>
    <t>1.1.17</t>
  </si>
  <si>
    <r>
      <rPr>
        <u/>
        <sz val="11"/>
        <color theme="1"/>
        <rFont val="Calibri"/>
        <family val="2"/>
        <scheme val="minor"/>
      </rPr>
      <t>Ebene 1</t>
    </r>
    <r>
      <rPr>
        <sz val="11"/>
        <color theme="1"/>
        <rFont val="Calibri"/>
        <family val="2"/>
        <scheme val="minor"/>
      </rPr>
      <t xml:space="preserve"> = Prüfungszielfragen (</t>
    </r>
    <r>
      <rPr>
        <b/>
        <sz val="11"/>
        <color theme="1"/>
        <rFont val="Calibri"/>
        <family val="2"/>
        <scheme val="minor"/>
      </rPr>
      <t>Hauptfragen</t>
    </r>
    <r>
      <rPr>
        <sz val="11"/>
        <color theme="1"/>
        <rFont val="Calibri"/>
        <family val="2"/>
        <scheme val="minor"/>
      </rPr>
      <t>). Die Bewertung der Prüfungszielfragen fliesst in die Auswertung und in die Profildarstellungen ein.</t>
    </r>
  </si>
  <si>
    <r>
      <t xml:space="preserve">Die Methodologie zur Prüfung des IKS basiert beispielhaft auf den Prinzipien von </t>
    </r>
    <r>
      <rPr>
        <b/>
        <sz val="11"/>
        <color theme="1"/>
        <rFont val="Calibri"/>
        <family val="2"/>
        <scheme val="minor"/>
      </rPr>
      <t>COSO I</t>
    </r>
  </si>
  <si>
    <t>Erfolgt die Risikobeurteilung in der Einheit im Rahmen eines bestimmten Turnus?</t>
  </si>
  <si>
    <t>Erfolgt die Risikobeurteilung in der Einheit im Rahmen eines turnusmässigen, dh sich ständig wiederholenden Prozesses?</t>
  </si>
  <si>
    <t>Die Gefahr von Ereignissen, welche die Arbeits- und Betriebsabläufe und Zielsetzungen der Einheit gefährden können ist permanenter Natur. Die potenzielle Gefährdung muss daher auch einem permanenten Turnus unterworfen werden.</t>
  </si>
  <si>
    <t>Potenzielle Gefährdungen werden in einem sich ständig wiederholenden Beurteilungsprozess unterworfen werden, in dessen Rahmen geänderte Bedingungen, Chancen und Risiken erhoben und analysiert sowie die internen Kontrollen der veränderten Risikosituation angepasst werden.</t>
  </si>
  <si>
    <t>2.3.1</t>
  </si>
  <si>
    <t>Bei kleineren Einheiten erfolgt die Bestimmung der Zielsetzungen weniger formalisiert. In einer Risikomatrix können die für die Einheit wesentlichen Ereignisidentifikationen erfogen.</t>
  </si>
  <si>
    <t>In einer Risikokontrollmatrix kann sich die Beurteilung auf wesentliche Risikokategorien beschränken.</t>
  </si>
  <si>
    <t>In kleineren Einheiten erfolgt eine weniger formelle Zuweisung von Verantwortlichkeiten (Riskownership). Eintretende Ereignisse können durch die enge operative Einbindung des Kanzleiinhabers mit den Riskownern erörtert und Mitigationsmassnahmen besprochen werden.</t>
  </si>
  <si>
    <t>Die Einrichtung eines Turnus zur Re-Evaluierung der Risikomatrix ist in kleineren Einheiten weniger formalisiert. Es kann als ausreichend erachtet werden, wenn im Fall von kleineren Einheiten die Re-Evaluierung mittels Vermerk durch den Kanzleiinhaber dokumentiert ist.</t>
  </si>
  <si>
    <t>3.1</t>
  </si>
  <si>
    <t>3.2</t>
  </si>
  <si>
    <t>3.3</t>
  </si>
  <si>
    <t>3.4</t>
  </si>
  <si>
    <t>Die zur Erreichung der Ziele eingesetzten Strategien und Verfahren sind typischerweise intern im Rahmen eines Regelwerks oder Anweisungen festgelegt.</t>
  </si>
  <si>
    <t>3.3.1</t>
  </si>
  <si>
    <t>3.3.2</t>
  </si>
  <si>
    <t>3.4.1</t>
  </si>
  <si>
    <t>3.4.2</t>
  </si>
  <si>
    <t>Die Regelungen und Massnahmen zu Kontrollaktivitäten können bei kleineren Einheiten in der Risikokontrollmatrix zusammengefasst oder durch separate Notizen oder Protokolle dokumentiert sein.</t>
  </si>
  <si>
    <t>4.1</t>
  </si>
  <si>
    <t>4.2</t>
  </si>
  <si>
    <t>4.3</t>
  </si>
  <si>
    <t>4.4</t>
  </si>
  <si>
    <t>Information und Kommunikation tragen wesentlich dazu bei, die anderen Komponenten des internen Kontrollsystems zu unterstützen. Das Bewusstsein für die Bedeutung einer zeitnahmen und vollständigen Information und Kommunikation unterstützt die Wirksamkeit des internen Kontrollsystems.</t>
  </si>
  <si>
    <t>Zum anderen dienen Unternehmensberichterstattungen externen Zwecken. Hier kommen bspw Unternehmensberichterstattungen für Rechnungslegungszwecke in Betracht, deren Erstellung Rechnungslegungsvorschriften zugrunde liegen. Die Ziele des internen Kontrollsystems sind entsprechend auf die Einhaltung der Anforderungen an die Informationsbereitstellung ausgerichtet.</t>
  </si>
  <si>
    <t>Die Ziele des internen Kontrollsystems leiten sich aus den Anforderungen an die Informationsbereitstellung ab. Unternehmensberichterstattungen enthalten zum einen Informationen, die zur Steuerung des Unternehmens bzw zur Überwachung der Erreichung der Unternehmensziele benötigt werden. Dies gilt insbesondere für die interne Berichteratattung, wie zB das Management Reporting und Controlling-Berichte. Die Ziele des internen Kontrollsystems sind entsprechend auf die Einhaltung der Anforderungen an die Informationsbereitstellung ausgerichtet.</t>
  </si>
  <si>
    <t>Durch den engen Einbezug des Kanzleiinhabers erstrecken sich die Kontrollaktivitäten auf alle relevanten Zielsetzungen und (sofern einschlägig) organisatorischen und funktionalen Ebenen. Die Kontrollaktivitäten können in kleineren Einheiten in der Risikokontrollmatrix dokumentiert sein. Die Durchführung der Kontrollaktivitäten kann in weniger formalisierten Dokumentationen festgehalten sein.</t>
  </si>
  <si>
    <t>Die Dokumentation von Information und Kommunikation kann in kleineren Einheiten weniger formalisiert ausgeprägt sein. Anstelle von Handbüchern und Leitlinien können einfache Notizen oder Gesprächsprotokolle vorliegen. Durch die enge operative Einbindung der Kanzleileitung ist eine permanente Information und Kommunikation gewährleistet. Im Rahmen der Risikomatrix sind Verantwortlichkeiten in Bezug auf Riskownership und somit auch Kommunikationsverantwortung hinterlegt.</t>
  </si>
  <si>
    <t>Die Dokumentation des IKS bei kleineren Einheiten erstreckt sich lediglich auf die Risikokontrollmatrix und in diesem Zusammenhang erstellte Notizen oder Protokolle. Die Ausübung der in der Risikokontrollmatrix verzeichneten Verantwortlichkeiten kann in solchen Einheiten gleicherassen weniger formell dokumentiert sein.</t>
  </si>
  <si>
    <t>Die Überwachung und Verbesserung des internen Kontrollsystems kann insbesondere durch die nebenstehenden Massnahmen verbessert werden.</t>
  </si>
  <si>
    <t xml:space="preserve">Die Überwachung von Kontrollen durch das Managemet des Unternehmens ist ein Prozess, mit dem die Wirksamkeit des internen Kontrollsystems im Zeitablauf beurteilt wird. Dazu gehören die Beurteilung der Wirksamkeit von Kontrollen in angemessener Zeit sowie das Ergreifen der erforderlichen Abhilfemassnahmen. 
</t>
  </si>
  <si>
    <t>Das Management überwacht Kontrollen durch fortlaufende Aktivitäten, Einzelbeurteilungen oder ein Kombination von beidem. Fortlaufende Überwachungsaktivitäten sind häufig in die üblichen Tätigkeiten einer Einheit integriert und umfassen regelmässige Führungs- und Überwachungsmassnahmen.</t>
  </si>
  <si>
    <t>5.1</t>
  </si>
  <si>
    <t>5.2</t>
  </si>
  <si>
    <t>5.1.3</t>
  </si>
  <si>
    <t>5.1.4</t>
  </si>
  <si>
    <t>Auch bei kleineren Einheiten ist die interne Kommunikation im Zusammenhang mit dem IKS von Bedeutung. Das IKS beschränkt sich in diesen Fällen auf (wenige) wesentliche Prozesse und damit im Zusammenhang stehende Risiken. Das Bewusstsein hierüber sollte auch in kleineren Einheiten geschärft werden. Aufgrund der engen operativen Einbindung der Kanzleiinhaberin / des Kanzleiinhabers kann eine relevatnte Kommunikation unmittelbar erfolgen. Die Dokumentation beschränkt sich auf weniger formalisierte Verfahren.</t>
  </si>
  <si>
    <t>Auch bei kleineren Einheiten ist eine angemessene Kommunikation mit externen Dritten unumgänglich. Die Dokumentation sollte den Anforderungen entsprechend ausgerichtet sein.</t>
  </si>
  <si>
    <t>Kontinuierliche Re-Evaluieungen sind auch bei kleineren Einheiten erforderlich. Zumindest einmal pro Jahr sollte die Risikomatrix und die damit verbundenen Prozesse einer Beurteilung unterzogen werden. Es ist als ausreichend anzusehen, wenn diese Beurteilung aus Anlass resp. im Zuge der Aufsichtsprüfung vorgenommen wird.</t>
  </si>
  <si>
    <t>Prüfstep bei kleineren Einheiten</t>
  </si>
  <si>
    <r>
      <t xml:space="preserve">Bei der Beurteilung des Vorliegens einer kleineren Einheit kann für Zwecke der Systemprüfung nicht ausschliesslich auf einzelne qualitative Merkmale (Anzahl Mitarbeitende, Umsatz, Bilanzsumme) abgestellt werden. Einheiten mit 10 Mitarbeitenden können allgemein als kleinere Einheit eingschätzt werden, können aber dennoch über ein ausgeprägtes IKS verfügen. Die Beurteilung des Vorliegens einer kleineren Einheit muss daher über deren qualitativen Charakteristika </t>
    </r>
    <r>
      <rPr>
        <u/>
        <sz val="11"/>
        <color theme="1"/>
        <rFont val="Calibri"/>
        <family val="2"/>
        <scheme val="minor"/>
      </rPr>
      <t>sowie</t>
    </r>
    <r>
      <rPr>
        <sz val="11"/>
        <color theme="1"/>
        <rFont val="Calibri"/>
        <family val="2"/>
        <scheme val="minor"/>
      </rPr>
      <t xml:space="preserve"> über Besonderheiten bezüglich der internen Kontrollmöglichkeiten erfolgen. Unternehmen mit einer von der FMA gewährten Befreiung von der Funktionstrennung nach Art. 22a Abs. 2 TrHG  gelten in jedem Falle als kleinere Einheit.</t>
    </r>
  </si>
  <si>
    <r>
      <rPr>
        <u/>
        <sz val="11"/>
        <color theme="1"/>
        <rFont val="Calibri"/>
        <family val="2"/>
        <scheme val="minor"/>
      </rPr>
      <t>Ebene 2</t>
    </r>
    <r>
      <rPr>
        <sz val="11"/>
        <color theme="1"/>
        <rFont val="Calibri"/>
        <family val="2"/>
        <scheme val="minor"/>
      </rPr>
      <t xml:space="preserve"> = Erläuternde Fragen (</t>
    </r>
    <r>
      <rPr>
        <b/>
        <sz val="11"/>
        <color theme="1"/>
        <rFont val="Calibri"/>
        <family val="2"/>
        <scheme val="minor"/>
      </rPr>
      <t>Hilfsfragen</t>
    </r>
    <r>
      <rPr>
        <sz val="11"/>
        <color theme="1"/>
        <rFont val="Calibri"/>
        <family val="2"/>
        <scheme val="minor"/>
      </rPr>
      <t>) zur Beantwortung der Prüfungszielfragen. Die Beantwortung der Fragen soll dazu dienen, die Fragen der Ebene 1 besser bewerten zu können. Die Fragen zu Ebene 2 fliessen nicht in die Auswertung mit ein.</t>
    </r>
  </si>
  <si>
    <t>Grobübersicht für Profil nach Punkten und Prozent</t>
  </si>
  <si>
    <t>maximal %</t>
  </si>
  <si>
    <t>maximale Punkte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</si>
</sst>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5"/>
      <color theme="3"/>
      <name val="Calibri"/>
      <family val="2"/>
      <scheme val="minor"/>
    </font>
    <font>
      <b/>
      <sz val="11"/>
      <color theme="0"/>
      <name val="Calibri"/>
      <family val="2"/>
      <scheme val="minor"/>
    </font>
    <font>
      <b/>
      <sz val="11"/>
      <color theme="1"/>
      <name val="Calibri"/>
      <family val="2"/>
      <scheme val="minor"/>
    </font>
    <font>
      <b/>
      <sz val="11"/>
      <color rgb="FFFF0000"/>
      <name val="Calibri"/>
      <family val="2"/>
      <scheme val="minor"/>
    </font>
    <font>
      <sz val="16"/>
      <color theme="1"/>
      <name val="Wingdings"/>
      <charset val="2"/>
    </font>
    <font>
      <sz val="11"/>
      <color theme="4" tint="-0.249977111117893"/>
      <name val="Calibri"/>
      <family val="2"/>
      <scheme val="minor"/>
    </font>
    <font>
      <u/>
      <sz val="11"/>
      <color theme="1"/>
      <name val="Calibri"/>
      <family val="2"/>
      <scheme val="minor"/>
    </font>
    <font>
      <b/>
      <sz val="16"/>
      <color theme="1"/>
      <name val="Calibri"/>
      <family val="2"/>
      <scheme val="minor"/>
    </font>
    <font>
      <b/>
      <sz val="16"/>
      <color theme="0"/>
      <name val="Calibri"/>
      <family val="2"/>
      <scheme val="minor"/>
    </font>
    <font>
      <b/>
      <sz val="11"/>
      <name val="Calibri"/>
      <family val="2"/>
      <scheme val="minor"/>
    </font>
    <font>
      <sz val="11"/>
      <name val="Calibri"/>
      <family val="2"/>
      <scheme val="minor"/>
    </font>
    <font>
      <b/>
      <u/>
      <sz val="11"/>
      <name val="Calibri"/>
      <family val="2"/>
      <scheme val="minor"/>
    </font>
    <font>
      <b/>
      <sz val="16"/>
      <name val="Calibri"/>
      <family val="2"/>
      <scheme val="minor"/>
    </font>
    <font>
      <b/>
      <sz val="11"/>
      <color rgb="FF3F3F3F"/>
      <name val="Calibri"/>
      <family val="2"/>
      <scheme val="minor"/>
    </font>
    <font>
      <b/>
      <sz val="14"/>
      <color theme="0"/>
      <name val="Calibri"/>
      <family val="2"/>
      <scheme val="minor"/>
    </font>
    <font>
      <b/>
      <sz val="12"/>
      <color theme="1"/>
      <name val="Calibri"/>
      <family val="2"/>
      <scheme val="minor"/>
    </font>
    <font>
      <b/>
      <sz val="16"/>
      <color rgb="FF3F3F3F"/>
      <name val="Calibri"/>
      <family val="2"/>
      <scheme val="minor"/>
    </font>
    <font>
      <b/>
      <sz val="16"/>
      <color rgb="FF002060"/>
      <name val="Calibri"/>
      <family val="2"/>
      <scheme val="minor"/>
    </font>
    <font>
      <b/>
      <sz val="11"/>
      <color rgb="FF0033CC"/>
      <name val="Calibri"/>
      <family val="2"/>
      <scheme val="minor"/>
    </font>
    <font>
      <sz val="11"/>
      <color theme="0"/>
      <name val="Calibri"/>
      <family val="2"/>
      <scheme val="minor"/>
    </font>
    <font>
      <b/>
      <sz val="14"/>
      <color theme="1"/>
      <name val="Calibri"/>
      <family val="2"/>
      <scheme val="minor"/>
    </font>
    <font>
      <sz val="20"/>
      <color rgb="FF00B050"/>
      <name val="Wingdings"/>
      <charset val="2"/>
    </font>
    <font>
      <sz val="20"/>
      <color rgb="FFFF0000"/>
      <name val="Wingdings"/>
      <charset val="2"/>
    </font>
  </fonts>
  <fills count="21">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theme="0" tint="-4.9989318521683403E-2"/>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BD74F"/>
        <bgColor indexed="64"/>
      </patternFill>
    </fill>
    <fill>
      <patternFill patternType="solid">
        <fgColor rgb="FFB2A614"/>
        <bgColor indexed="64"/>
      </patternFill>
    </fill>
    <fill>
      <patternFill patternType="solid">
        <fgColor rgb="FF5A8EC0"/>
        <bgColor indexed="64"/>
      </patternFill>
    </fill>
    <fill>
      <patternFill patternType="solid">
        <fgColor rgb="FF544B84"/>
        <bgColor indexed="64"/>
      </patternFill>
    </fill>
    <fill>
      <patternFill patternType="solid">
        <fgColor rgb="FF42491F"/>
        <bgColor indexed="64"/>
      </patternFill>
    </fill>
    <fill>
      <patternFill patternType="solid">
        <fgColor theme="9"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patternFill>
    </fill>
    <fill>
      <patternFill patternType="solid">
        <fgColor rgb="FFFFFF00"/>
        <bgColor indexed="64"/>
      </patternFill>
    </fill>
    <fill>
      <patternFill patternType="solid">
        <fgColor theme="1" tint="0.34998626667073579"/>
        <bgColor indexed="64"/>
      </patternFill>
    </fill>
    <fill>
      <patternFill patternType="solid">
        <fgColor theme="4" tint="0.79998168889431442"/>
        <bgColor indexed="64"/>
      </patternFill>
    </fill>
  </fills>
  <borders count="38">
    <border>
      <left/>
      <right/>
      <top/>
      <bottom/>
      <diagonal/>
    </border>
    <border>
      <left/>
      <right/>
      <top/>
      <bottom style="thick">
        <color theme="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bottom style="thin">
        <color theme="3" tint="-0.24994659260841701"/>
      </bottom>
      <diagonal/>
    </border>
    <border>
      <left style="thin">
        <color theme="3" tint="-0.24994659260841701"/>
      </left>
      <right/>
      <top style="thin">
        <color theme="3" tint="-0.24994659260841701"/>
      </top>
      <bottom style="thin">
        <color theme="3" tint="-0.24994659260841701"/>
      </bottom>
      <diagonal/>
    </border>
    <border>
      <left style="thin">
        <color theme="3" tint="-0.24994659260841701"/>
      </left>
      <right/>
      <top/>
      <bottom style="thin">
        <color theme="3" tint="-0.24994659260841701"/>
      </bottom>
      <diagonal/>
    </border>
    <border>
      <left style="medium">
        <color theme="3" tint="-0.24994659260841701"/>
      </left>
      <right style="medium">
        <color theme="3" tint="-0.24994659260841701"/>
      </right>
      <top/>
      <bottom style="medium">
        <color theme="3" tint="-0.24994659260841701"/>
      </bottom>
      <diagonal/>
    </border>
    <border>
      <left style="thin">
        <color indexed="64"/>
      </left>
      <right style="thin">
        <color indexed="64"/>
      </right>
      <top style="thin">
        <color indexed="64"/>
      </top>
      <bottom style="thin">
        <color indexed="64"/>
      </bottom>
      <diagonal/>
    </border>
    <border>
      <left style="thin">
        <color theme="3" tint="-0.24994659260841701"/>
      </left>
      <right/>
      <top/>
      <bottom/>
      <diagonal/>
    </border>
    <border>
      <left style="medium">
        <color theme="3" tint="-0.24994659260841701"/>
      </left>
      <right/>
      <top style="medium">
        <color theme="3" tint="-0.24994659260841701"/>
      </top>
      <bottom style="medium">
        <color theme="3" tint="-0.24994659260841701"/>
      </bottom>
      <diagonal/>
    </border>
    <border>
      <left/>
      <right/>
      <top style="medium">
        <color theme="3" tint="-0.24994659260841701"/>
      </top>
      <bottom style="medium">
        <color theme="3" tint="-0.24994659260841701"/>
      </bottom>
      <diagonal/>
    </border>
    <border>
      <left/>
      <right style="medium">
        <color theme="3" tint="-0.24994659260841701"/>
      </right>
      <top style="medium">
        <color theme="3" tint="-0.24994659260841701"/>
      </top>
      <bottom style="medium">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style="thin">
        <color theme="3" tint="-0.24994659260841701"/>
      </right>
      <top/>
      <bottom/>
      <diagonal/>
    </border>
    <border>
      <left style="medium">
        <color theme="3" tint="-0.24994659260841701"/>
      </left>
      <right style="medium">
        <color theme="3" tint="-0.24994659260841701"/>
      </right>
      <top style="medium">
        <color theme="3"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tint="-0.24994659260841701"/>
      </left>
      <right/>
      <top style="thin">
        <color theme="3" tint="-0.2499465926084170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auto="1"/>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theme="3" tint="-0.24994659260841701"/>
      </left>
      <right/>
      <top style="medium">
        <color theme="3" tint="-0.24994659260841701"/>
      </top>
      <bottom style="medium">
        <color indexed="64"/>
      </bottom>
      <diagonal/>
    </border>
    <border>
      <left/>
      <right style="medium">
        <color theme="3" tint="-0.24994659260841701"/>
      </right>
      <top style="medium">
        <color theme="3" tint="-0.24994659260841701"/>
      </top>
      <bottom style="medium">
        <color indexed="64"/>
      </bottom>
      <diagonal/>
    </border>
    <border>
      <left style="thin">
        <color indexed="64"/>
      </left>
      <right style="medium">
        <color theme="3" tint="-0.24994659260841701"/>
      </right>
      <top style="thin">
        <color indexed="64"/>
      </top>
      <bottom style="thin">
        <color indexed="64"/>
      </bottom>
      <diagonal/>
    </border>
  </borders>
  <cellStyleXfs count="6">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xf numFmtId="0" fontId="15" fillId="17" borderId="23" applyNumberFormat="0" applyAlignment="0" applyProtection="0"/>
  </cellStyleXfs>
  <cellXfs count="185">
    <xf numFmtId="0" fontId="0" fillId="0" borderId="0" xfId="0"/>
    <xf numFmtId="0" fontId="4" fillId="0" borderId="0" xfId="0" applyFont="1"/>
    <xf numFmtId="0" fontId="0" fillId="0" borderId="0" xfId="0" applyFont="1"/>
    <xf numFmtId="0" fontId="4" fillId="4" borderId="2" xfId="0" applyFont="1" applyFill="1" applyBorder="1" applyAlignment="1">
      <alignment horizontal="center" vertical="center" wrapText="1"/>
    </xf>
    <xf numFmtId="0" fontId="0" fillId="0" borderId="4" xfId="0" applyFont="1" applyBorder="1" applyAlignment="1">
      <alignment vertical="top" wrapText="1"/>
    </xf>
    <xf numFmtId="0" fontId="0" fillId="0" borderId="3" xfId="0" applyFont="1" applyBorder="1" applyAlignment="1">
      <alignment wrapText="1"/>
    </xf>
    <xf numFmtId="0" fontId="4" fillId="5" borderId="0" xfId="0" applyFont="1" applyFill="1" applyAlignment="1">
      <alignment horizontal="center" vertical="center" wrapText="1"/>
    </xf>
    <xf numFmtId="0" fontId="4" fillId="6" borderId="0" xfId="0" applyFont="1" applyFill="1" applyAlignment="1">
      <alignment horizontal="center" vertical="center" wrapText="1"/>
    </xf>
    <xf numFmtId="0" fontId="4" fillId="7" borderId="0" xfId="0" applyFont="1" applyFill="1" applyAlignment="1">
      <alignment horizontal="center" vertical="center" wrapText="1"/>
    </xf>
    <xf numFmtId="0" fontId="4" fillId="8" borderId="0" xfId="0" applyFont="1" applyFill="1" applyAlignment="1">
      <alignment horizontal="center" vertical="center" wrapText="1"/>
    </xf>
    <xf numFmtId="0" fontId="2" fillId="0" borderId="1" xfId="1" applyAlignment="1">
      <alignment horizontal="center"/>
    </xf>
    <xf numFmtId="0" fontId="6" fillId="0" borderId="0" xfId="0" applyFont="1"/>
    <xf numFmtId="0" fontId="5" fillId="0" borderId="2" xfId="0" applyFont="1" applyFill="1" applyBorder="1" applyAlignment="1">
      <alignment horizontal="center" vertical="center" wrapText="1"/>
    </xf>
    <xf numFmtId="0" fontId="0" fillId="0" borderId="0" xfId="0" applyAlignment="1">
      <alignment horizontal="left" vertical="top" wrapText="1"/>
    </xf>
    <xf numFmtId="0" fontId="8" fillId="0" borderId="0" xfId="0" applyFont="1" applyAlignment="1">
      <alignment horizontal="left" vertical="top" wrapText="1"/>
    </xf>
    <xf numFmtId="0" fontId="3" fillId="14" borderId="2" xfId="3" applyFont="1" applyFill="1" applyBorder="1" applyAlignment="1">
      <alignment horizontal="center" vertical="center" wrapText="1"/>
    </xf>
    <xf numFmtId="0" fontId="4" fillId="9" borderId="4"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2" borderId="15" xfId="2" applyFont="1" applyBorder="1" applyAlignment="1">
      <alignment horizontal="center" vertical="center" wrapText="1"/>
    </xf>
    <xf numFmtId="0" fontId="5" fillId="2" borderId="15" xfId="2" applyFont="1" applyBorder="1" applyAlignment="1">
      <alignment horizontal="center" vertical="center" wrapText="1"/>
    </xf>
    <xf numFmtId="0" fontId="11" fillId="16" borderId="6" xfId="0" applyFont="1" applyFill="1" applyBorder="1" applyAlignment="1">
      <alignment horizontal="left" vertical="center" wrapText="1"/>
    </xf>
    <xf numFmtId="0" fontId="5" fillId="16" borderId="7"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11" fillId="16" borderId="9" xfId="0" applyFont="1" applyFill="1" applyBorder="1" applyAlignment="1">
      <alignment horizontal="left" vertical="center" wrapText="1"/>
    </xf>
    <xf numFmtId="0" fontId="11" fillId="16" borderId="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11" fillId="16" borderId="21" xfId="0" applyFont="1" applyFill="1" applyBorder="1" applyAlignment="1">
      <alignment horizontal="left" vertical="center" wrapText="1"/>
    </xf>
    <xf numFmtId="0" fontId="11" fillId="16" borderId="8" xfId="0" applyFont="1" applyFill="1" applyBorder="1" applyAlignment="1">
      <alignment horizontal="left" vertical="center" wrapText="1"/>
    </xf>
    <xf numFmtId="0" fontId="14" fillId="16" borderId="7" xfId="0" applyFont="1" applyFill="1" applyBorder="1" applyAlignment="1">
      <alignment horizontal="center" vertical="center" wrapText="1"/>
    </xf>
    <xf numFmtId="49" fontId="3" fillId="12" borderId="4" xfId="0" applyNumberFormat="1" applyFont="1" applyFill="1" applyBorder="1" applyAlignment="1">
      <alignment horizontal="center" vertical="center" wrapText="1"/>
    </xf>
    <xf numFmtId="49" fontId="3" fillId="13" borderId="3" xfId="0" applyNumberFormat="1" applyFont="1" applyFill="1" applyBorder="1" applyAlignment="1">
      <alignment horizontal="center" vertical="center" wrapText="1"/>
    </xf>
    <xf numFmtId="0" fontId="9" fillId="9" borderId="22" xfId="0" applyFont="1" applyFill="1" applyBorder="1" applyAlignment="1">
      <alignment horizontal="center" vertical="center" wrapText="1"/>
    </xf>
    <xf numFmtId="9" fontId="9" fillId="9" borderId="22" xfId="4" applyFont="1" applyFill="1" applyBorder="1" applyAlignment="1">
      <alignment horizontal="center" vertical="center" wrapText="1"/>
    </xf>
    <xf numFmtId="0" fontId="10" fillId="10" borderId="22" xfId="0" applyFont="1" applyFill="1" applyBorder="1" applyAlignment="1">
      <alignment horizontal="center" vertical="center" wrapText="1"/>
    </xf>
    <xf numFmtId="9" fontId="10" fillId="10" borderId="22" xfId="4" applyFont="1" applyFill="1" applyBorder="1" applyAlignment="1">
      <alignment horizontal="center" vertical="center" wrapText="1"/>
    </xf>
    <xf numFmtId="0" fontId="10" fillId="11" borderId="22" xfId="0" applyFont="1" applyFill="1" applyBorder="1" applyAlignment="1">
      <alignment horizontal="center" vertical="center" wrapText="1"/>
    </xf>
    <xf numFmtId="9" fontId="10" fillId="11" borderId="22" xfId="4" applyFont="1" applyFill="1" applyBorder="1" applyAlignment="1">
      <alignment horizontal="center" vertical="center" wrapText="1"/>
    </xf>
    <xf numFmtId="0" fontId="10" fillId="12" borderId="22" xfId="0" applyNumberFormat="1" applyFont="1" applyFill="1" applyBorder="1" applyAlignment="1">
      <alignment horizontal="center" vertical="center" wrapText="1"/>
    </xf>
    <xf numFmtId="9" fontId="10" fillId="12" borderId="22" xfId="4" applyFont="1" applyFill="1" applyBorder="1" applyAlignment="1">
      <alignment horizontal="center" vertical="center" wrapText="1"/>
    </xf>
    <xf numFmtId="0" fontId="10" fillId="13" borderId="22" xfId="0" applyNumberFormat="1" applyFont="1" applyFill="1" applyBorder="1" applyAlignment="1">
      <alignment horizontal="center" vertical="center" wrapText="1"/>
    </xf>
    <xf numFmtId="9" fontId="10" fillId="13" borderId="22" xfId="4" applyFont="1" applyFill="1" applyBorder="1" applyAlignment="1">
      <alignment horizontal="center" vertical="center" wrapText="1"/>
    </xf>
    <xf numFmtId="0" fontId="0" fillId="0" borderId="0" xfId="0" applyAlignment="1">
      <alignment horizontal="center" vertical="top"/>
    </xf>
    <xf numFmtId="0" fontId="0" fillId="0" borderId="0" xfId="0" applyAlignment="1">
      <alignment horizontal="center" vertical="center"/>
    </xf>
    <xf numFmtId="1" fontId="0" fillId="0" borderId="0" xfId="0" applyNumberFormat="1" applyAlignment="1">
      <alignment horizontal="center" vertical="center"/>
    </xf>
    <xf numFmtId="0" fontId="0" fillId="0" borderId="8" xfId="0" applyBorder="1" applyAlignment="1">
      <alignment horizontal="center" vertical="top"/>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9" fontId="0" fillId="18" borderId="8" xfId="0" applyNumberFormat="1" applyFill="1" applyBorder="1" applyAlignment="1">
      <alignment horizontal="center" vertical="center" wrapText="1"/>
    </xf>
    <xf numFmtId="9" fontId="4" fillId="18" borderId="8" xfId="0" applyNumberFormat="1" applyFont="1" applyFill="1" applyBorder="1" applyAlignment="1">
      <alignment horizontal="center" vertical="center" wrapText="1"/>
    </xf>
    <xf numFmtId="1" fontId="0" fillId="18" borderId="8" xfId="0" applyNumberFormat="1" applyFill="1" applyBorder="1" applyAlignment="1">
      <alignment horizontal="center" vertical="center" wrapText="1"/>
    </xf>
    <xf numFmtId="1" fontId="4" fillId="18" borderId="8" xfId="0" applyNumberFormat="1" applyFont="1" applyFill="1" applyBorder="1" applyAlignment="1">
      <alignment horizontal="center" vertical="center" wrapText="1"/>
    </xf>
    <xf numFmtId="0" fontId="4" fillId="9" borderId="8" xfId="0" applyFont="1" applyFill="1" applyBorder="1" applyAlignment="1">
      <alignment horizontal="left" vertical="center"/>
    </xf>
    <xf numFmtId="0" fontId="3" fillId="10" borderId="8" xfId="0" applyFont="1" applyFill="1" applyBorder="1" applyAlignment="1">
      <alignment horizontal="left" vertical="center"/>
    </xf>
    <xf numFmtId="0" fontId="3" fillId="11" borderId="8" xfId="0" applyFont="1" applyFill="1" applyBorder="1" applyAlignment="1">
      <alignment horizontal="left" vertical="center"/>
    </xf>
    <xf numFmtId="0" fontId="3" fillId="12" borderId="8" xfId="0" applyFont="1" applyFill="1" applyBorder="1" applyAlignment="1">
      <alignment horizontal="left" vertical="center"/>
    </xf>
    <xf numFmtId="0" fontId="3" fillId="13" borderId="8" xfId="0" applyFont="1" applyFill="1" applyBorder="1" applyAlignment="1">
      <alignment horizontal="left" vertical="center"/>
    </xf>
    <xf numFmtId="0" fontId="18" fillId="17" borderId="23" xfId="5" applyFont="1" applyAlignment="1">
      <alignment vertical="center" wrapText="1"/>
    </xf>
    <xf numFmtId="0" fontId="19" fillId="0" borderId="22" xfId="0" applyFont="1" applyBorder="1" applyAlignment="1">
      <alignment horizontal="center" vertical="center"/>
    </xf>
    <xf numFmtId="14" fontId="19" fillId="0" borderId="22" xfId="0" applyNumberFormat="1" applyFont="1" applyBorder="1" applyAlignment="1">
      <alignment horizontal="center" vertical="center"/>
    </xf>
    <xf numFmtId="0" fontId="4" fillId="18" borderId="0" xfId="0" applyFont="1" applyFill="1" applyAlignment="1">
      <alignment horizontal="center" vertical="center" wrapText="1"/>
    </xf>
    <xf numFmtId="0" fontId="4" fillId="5" borderId="24" xfId="0" applyFont="1" applyFill="1" applyBorder="1" applyAlignment="1">
      <alignment horizontal="center"/>
    </xf>
    <xf numFmtId="0" fontId="4" fillId="8" borderId="24" xfId="0" applyFont="1" applyFill="1" applyBorder="1" applyAlignment="1">
      <alignment horizontal="center"/>
    </xf>
    <xf numFmtId="0" fontId="4" fillId="18" borderId="24" xfId="0" applyFont="1" applyFill="1" applyBorder="1" applyAlignment="1">
      <alignment horizontal="center"/>
    </xf>
    <xf numFmtId="0" fontId="4" fillId="7" borderId="24" xfId="0" applyFont="1" applyFill="1" applyBorder="1" applyAlignment="1">
      <alignment horizontal="center"/>
    </xf>
    <xf numFmtId="0" fontId="4" fillId="0" borderId="24" xfId="0" applyFont="1" applyBorder="1" applyAlignment="1">
      <alignment horizontal="center"/>
    </xf>
    <xf numFmtId="0" fontId="4" fillId="6" borderId="24" xfId="0" applyFont="1" applyFill="1" applyBorder="1" applyAlignment="1">
      <alignment horizontal="center"/>
    </xf>
    <xf numFmtId="0" fontId="19"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3" fillId="19" borderId="0" xfId="0" applyFont="1" applyFill="1" applyAlignment="1">
      <alignment horizontal="center" vertical="center" wrapText="1"/>
    </xf>
    <xf numFmtId="0" fontId="0" fillId="20" borderId="0" xfId="0" applyFill="1"/>
    <xf numFmtId="0" fontId="0" fillId="0" borderId="5" xfId="0" applyFont="1" applyBorder="1" applyAlignment="1">
      <alignment horizontal="left" vertical="top" wrapText="1"/>
    </xf>
    <xf numFmtId="0" fontId="7" fillId="0" borderId="8" xfId="0" applyFont="1" applyBorder="1" applyAlignment="1">
      <alignment horizontal="left" vertical="top" wrapText="1"/>
    </xf>
    <xf numFmtId="0" fontId="0" fillId="0" borderId="8" xfId="0" applyFont="1" applyBorder="1" applyAlignment="1">
      <alignment horizontal="left" vertical="top" wrapText="1"/>
    </xf>
    <xf numFmtId="0" fontId="11" fillId="16" borderId="6" xfId="0" applyFont="1" applyFill="1" applyBorder="1" applyAlignment="1">
      <alignment horizontal="left" vertical="top" wrapText="1"/>
    </xf>
    <xf numFmtId="0" fontId="12" fillId="16" borderId="6" xfId="0" applyFont="1" applyFill="1" applyBorder="1" applyAlignment="1">
      <alignment horizontal="left" vertical="top" wrapText="1"/>
    </xf>
    <xf numFmtId="0" fontId="7" fillId="0" borderId="20" xfId="0" applyFont="1" applyBorder="1" applyAlignment="1">
      <alignment horizontal="left" vertical="top" wrapText="1"/>
    </xf>
    <xf numFmtId="0" fontId="0" fillId="0" borderId="20" xfId="0" applyFont="1" applyBorder="1" applyAlignment="1">
      <alignment horizontal="left" vertical="top" wrapText="1"/>
    </xf>
    <xf numFmtId="0" fontId="0" fillId="15" borderId="3" xfId="0" applyFont="1" applyFill="1" applyBorder="1" applyAlignment="1">
      <alignment vertical="top" wrapText="1"/>
    </xf>
    <xf numFmtId="0" fontId="0" fillId="0" borderId="5" xfId="0" applyFont="1" applyBorder="1" applyAlignment="1">
      <alignment vertical="top" wrapText="1"/>
    </xf>
    <xf numFmtId="0" fontId="7" fillId="0" borderId="8" xfId="0" applyFont="1" applyBorder="1" applyAlignment="1">
      <alignment vertical="top" wrapText="1"/>
    </xf>
    <xf numFmtId="0" fontId="0" fillId="0" borderId="8" xfId="0" applyFont="1" applyBorder="1" applyAlignment="1">
      <alignment vertical="top" wrapText="1"/>
    </xf>
    <xf numFmtId="0" fontId="0" fillId="15" borderId="13" xfId="0" applyFont="1" applyFill="1" applyBorder="1" applyAlignment="1">
      <alignment vertical="top" wrapText="1"/>
    </xf>
    <xf numFmtId="0" fontId="0" fillId="0" borderId="19" xfId="0" applyFont="1" applyBorder="1" applyAlignment="1">
      <alignment vertical="top" wrapText="1"/>
    </xf>
    <xf numFmtId="0" fontId="7" fillId="0" borderId="20" xfId="0" applyFont="1" applyBorder="1" applyAlignment="1">
      <alignment vertical="top" wrapText="1"/>
    </xf>
    <xf numFmtId="0" fontId="0" fillId="0" borderId="20" xfId="0" applyFont="1" applyBorder="1" applyAlignment="1">
      <alignment vertical="top" wrapText="1"/>
    </xf>
    <xf numFmtId="0" fontId="11" fillId="16" borderId="9" xfId="0" applyFont="1" applyFill="1" applyBorder="1" applyAlignment="1">
      <alignment horizontal="left" vertical="top" wrapText="1"/>
    </xf>
    <xf numFmtId="0" fontId="12" fillId="16" borderId="9" xfId="0" applyFont="1" applyFill="1" applyBorder="1" applyAlignment="1">
      <alignment horizontal="left" vertical="top" wrapText="1"/>
    </xf>
    <xf numFmtId="0" fontId="11" fillId="16" borderId="8" xfId="0" applyFont="1" applyFill="1" applyBorder="1" applyAlignment="1">
      <alignment horizontal="left" vertical="top" wrapText="1"/>
    </xf>
    <xf numFmtId="0" fontId="12" fillId="16" borderId="8" xfId="0" applyFont="1" applyFill="1" applyBorder="1" applyAlignment="1">
      <alignment horizontal="left" vertical="top" wrapText="1"/>
    </xf>
    <xf numFmtId="0" fontId="12" fillId="16" borderId="33" xfId="0" applyFont="1" applyFill="1" applyBorder="1" applyAlignment="1">
      <alignment horizontal="left" vertical="top" wrapText="1"/>
    </xf>
    <xf numFmtId="0" fontId="4" fillId="4" borderId="1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16" borderId="22" xfId="0" applyFont="1" applyFill="1" applyBorder="1" applyAlignment="1">
      <alignment horizontal="center" vertical="center" wrapText="1"/>
    </xf>
    <xf numFmtId="0" fontId="14" fillId="16" borderId="22" xfId="0" applyFont="1" applyFill="1" applyBorder="1" applyAlignment="1">
      <alignment horizontal="center" vertical="center" wrapText="1"/>
    </xf>
    <xf numFmtId="0" fontId="0" fillId="0" borderId="34" xfId="0" applyFont="1" applyBorder="1" applyAlignment="1">
      <alignment horizontal="left" vertical="top" wrapText="1"/>
    </xf>
    <xf numFmtId="0" fontId="23" fillId="0" borderId="8" xfId="0" applyFont="1" applyBorder="1" applyAlignment="1">
      <alignment vertical="top" wrapText="1"/>
    </xf>
    <xf numFmtId="0" fontId="24" fillId="0" borderId="8" xfId="0" applyFont="1" applyBorder="1" applyAlignment="1">
      <alignment vertical="top" wrapText="1"/>
    </xf>
    <xf numFmtId="0" fontId="24" fillId="16" borderId="8" xfId="0" applyFont="1" applyFill="1" applyBorder="1" applyAlignment="1">
      <alignment vertical="top" wrapText="1"/>
    </xf>
    <xf numFmtId="0" fontId="23" fillId="16" borderId="8" xfId="0" applyFont="1" applyFill="1" applyBorder="1" applyAlignment="1">
      <alignment vertical="top" wrapText="1"/>
    </xf>
    <xf numFmtId="49" fontId="0" fillId="9" borderId="4" xfId="0" applyNumberFormat="1" applyFont="1" applyFill="1" applyBorder="1" applyAlignment="1">
      <alignment horizontal="center" vertical="center" wrapText="1"/>
    </xf>
    <xf numFmtId="0" fontId="12" fillId="0" borderId="5" xfId="0" applyFont="1" applyBorder="1" applyAlignment="1">
      <alignment horizontal="left" vertical="top" wrapText="1"/>
    </xf>
    <xf numFmtId="0" fontId="12" fillId="15" borderId="3" xfId="0" applyFont="1" applyFill="1" applyBorder="1" applyAlignment="1">
      <alignment horizontal="left" vertical="top" wrapText="1"/>
    </xf>
    <xf numFmtId="0" fontId="0" fillId="0" borderId="19" xfId="0" applyFont="1" applyBorder="1" applyAlignment="1">
      <alignment horizontal="left" vertical="top" wrapText="1"/>
    </xf>
    <xf numFmtId="0" fontId="11" fillId="16" borderId="21" xfId="0" applyFont="1" applyFill="1" applyBorder="1" applyAlignment="1">
      <alignment horizontal="left" vertical="top" wrapText="1"/>
    </xf>
    <xf numFmtId="0" fontId="12" fillId="16" borderId="21" xfId="0" applyFont="1" applyFill="1" applyBorder="1" applyAlignment="1">
      <alignment horizontal="left" vertical="top" wrapText="1"/>
    </xf>
    <xf numFmtId="0" fontId="12" fillId="0" borderId="3" xfId="0" applyFont="1" applyBorder="1" applyAlignment="1">
      <alignment horizontal="left" vertical="top" wrapText="1"/>
    </xf>
    <xf numFmtId="0" fontId="12" fillId="0" borderId="13" xfId="0" applyFont="1" applyBorder="1" applyAlignment="1">
      <alignment horizontal="left" vertical="top" wrapText="1"/>
    </xf>
    <xf numFmtId="49" fontId="16" fillId="12" borderId="4" xfId="0" applyNumberFormat="1" applyFont="1" applyFill="1" applyBorder="1" applyAlignment="1">
      <alignment horizontal="center" vertical="center" wrapText="1"/>
    </xf>
    <xf numFmtId="49" fontId="21" fillId="12" borderId="4" xfId="0" applyNumberFormat="1" applyFont="1" applyFill="1" applyBorder="1" applyAlignment="1">
      <alignment horizontal="center" vertical="center" wrapText="1"/>
    </xf>
    <xf numFmtId="0" fontId="4" fillId="0" borderId="0" xfId="0" applyFont="1" applyAlignment="1">
      <alignment horizontal="center" vertical="center"/>
    </xf>
    <xf numFmtId="49" fontId="22" fillId="9" borderId="4" xfId="0" applyNumberFormat="1" applyFont="1" applyFill="1" applyBorder="1" applyAlignment="1">
      <alignment horizontal="center" vertical="center" wrapText="1"/>
    </xf>
    <xf numFmtId="49" fontId="22" fillId="9" borderId="6" xfId="0" applyNumberFormat="1" applyFont="1" applyFill="1" applyBorder="1" applyAlignment="1">
      <alignment horizontal="center" vertical="center" wrapText="1"/>
    </xf>
    <xf numFmtId="49" fontId="16" fillId="10" borderId="4" xfId="0" applyNumberFormat="1" applyFont="1" applyFill="1" applyBorder="1" applyAlignment="1">
      <alignment horizontal="center" vertical="center" wrapText="1"/>
    </xf>
    <xf numFmtId="49" fontId="21" fillId="10" borderId="3" xfId="0" applyNumberFormat="1" applyFont="1" applyFill="1" applyBorder="1" applyAlignment="1">
      <alignment horizontal="center" vertical="center" wrapText="1"/>
    </xf>
    <xf numFmtId="49" fontId="16" fillId="10" borderId="3" xfId="0" applyNumberFormat="1" applyFont="1" applyFill="1" applyBorder="1" applyAlignment="1">
      <alignment horizontal="center" vertical="center" wrapText="1"/>
    </xf>
    <xf numFmtId="49" fontId="21" fillId="10" borderId="19" xfId="0" applyNumberFormat="1" applyFont="1" applyFill="1" applyBorder="1" applyAlignment="1">
      <alignment horizontal="center" vertical="center" wrapText="1"/>
    </xf>
    <xf numFmtId="49" fontId="16" fillId="11" borderId="4" xfId="0" applyNumberFormat="1" applyFont="1" applyFill="1" applyBorder="1" applyAlignment="1">
      <alignment horizontal="center" vertical="center" wrapText="1"/>
    </xf>
    <xf numFmtId="49" fontId="21" fillId="11" borderId="3" xfId="0" applyNumberFormat="1" applyFont="1" applyFill="1" applyBorder="1" applyAlignment="1">
      <alignment horizontal="center" vertical="center" wrapText="1"/>
    </xf>
    <xf numFmtId="49" fontId="16" fillId="11" borderId="3" xfId="0" applyNumberFormat="1" applyFont="1" applyFill="1" applyBorder="1" applyAlignment="1">
      <alignment horizontal="center" vertical="center" wrapText="1"/>
    </xf>
    <xf numFmtId="49" fontId="21" fillId="11" borderId="13" xfId="0" applyNumberFormat="1" applyFont="1" applyFill="1" applyBorder="1" applyAlignment="1">
      <alignment horizontal="center" vertical="center" wrapText="1"/>
    </xf>
    <xf numFmtId="0" fontId="0" fillId="0" borderId="0" xfId="0" applyFont="1" applyAlignment="1">
      <alignment horizontal="center" vertical="center"/>
    </xf>
    <xf numFmtId="49" fontId="16" fillId="13" borderId="3" xfId="0" applyNumberFormat="1" applyFont="1" applyFill="1" applyBorder="1" applyAlignment="1">
      <alignment horizontal="center" vertical="center" wrapText="1"/>
    </xf>
    <xf numFmtId="49" fontId="21" fillId="13" borderId="3" xfId="0" applyNumberFormat="1" applyFont="1" applyFill="1" applyBorder="1" applyAlignment="1">
      <alignment horizontal="center" vertical="center" wrapText="1"/>
    </xf>
    <xf numFmtId="0" fontId="0" fillId="0" borderId="37" xfId="0" applyFont="1" applyBorder="1" applyAlignment="1">
      <alignment horizontal="left" vertical="top" wrapText="1"/>
    </xf>
    <xf numFmtId="0" fontId="0" fillId="0" borderId="31" xfId="0" applyFont="1" applyBorder="1" applyAlignment="1">
      <alignment horizontal="left" vertical="center" wrapText="1"/>
    </xf>
    <xf numFmtId="0" fontId="0" fillId="0" borderId="0" xfId="0" applyFont="1" applyBorder="1" applyAlignment="1">
      <alignment horizontal="left" vertical="center" wrapText="1"/>
    </xf>
    <xf numFmtId="0" fontId="0" fillId="0" borderId="29"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20" fillId="0" borderId="31" xfId="0" applyFont="1" applyBorder="1" applyAlignment="1">
      <alignment horizontal="left" vertical="center" wrapText="1"/>
    </xf>
    <xf numFmtId="0" fontId="20" fillId="0" borderId="0" xfId="0" applyFont="1" applyBorder="1" applyAlignment="1">
      <alignment horizontal="left" vertical="center" wrapText="1"/>
    </xf>
    <xf numFmtId="0" fontId="20" fillId="0" borderId="29" xfId="0" applyFont="1" applyBorder="1" applyAlignment="1">
      <alignment horizontal="left" vertical="center" wrapText="1"/>
    </xf>
    <xf numFmtId="0" fontId="0" fillId="0" borderId="32" xfId="0" applyFont="1" applyBorder="1" applyAlignment="1">
      <alignment horizontal="left" vertical="center" wrapText="1"/>
    </xf>
    <xf numFmtId="0" fontId="0" fillId="0" borderId="27" xfId="0" applyFont="1" applyBorder="1" applyAlignment="1">
      <alignment horizontal="left" vertical="center" wrapText="1"/>
    </xf>
    <xf numFmtId="0" fontId="0" fillId="0" borderId="28" xfId="0" applyFont="1" applyBorder="1" applyAlignment="1">
      <alignment horizontal="left" vertical="center" wrapText="1"/>
    </xf>
    <xf numFmtId="0" fontId="0" fillId="0" borderId="33"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4" fillId="0" borderId="8" xfId="0" applyFont="1" applyBorder="1" applyAlignment="1">
      <alignment horizontal="left" vertical="center"/>
    </xf>
    <xf numFmtId="0" fontId="4" fillId="0" borderId="30" xfId="0" applyFont="1" applyBorder="1" applyAlignment="1">
      <alignment horizontal="left" vertical="center"/>
    </xf>
    <xf numFmtId="0" fontId="16" fillId="13" borderId="16" xfId="0" applyFont="1" applyFill="1" applyBorder="1" applyAlignment="1">
      <alignment horizontal="center" vertical="center" wrapText="1"/>
    </xf>
    <xf numFmtId="0" fontId="16" fillId="13" borderId="17" xfId="0" applyFont="1" applyFill="1" applyBorder="1" applyAlignment="1">
      <alignment horizontal="center" vertical="center" wrapText="1"/>
    </xf>
    <xf numFmtId="0" fontId="16" fillId="13" borderId="18" xfId="0" applyFont="1" applyFill="1" applyBorder="1" applyAlignment="1">
      <alignment horizontal="center" vertical="center" wrapText="1"/>
    </xf>
    <xf numFmtId="0" fontId="16" fillId="12" borderId="16" xfId="0" applyFont="1" applyFill="1" applyBorder="1" applyAlignment="1">
      <alignment horizontal="center" vertical="center" wrapText="1"/>
    </xf>
    <xf numFmtId="0" fontId="16" fillId="12" borderId="17" xfId="0" applyFont="1" applyFill="1" applyBorder="1" applyAlignment="1">
      <alignment horizontal="center" vertical="center" wrapText="1"/>
    </xf>
    <xf numFmtId="0" fontId="16" fillId="12" borderId="18" xfId="0" applyFont="1" applyFill="1" applyBorder="1" applyAlignment="1">
      <alignment horizontal="center" vertical="center" wrapText="1"/>
    </xf>
    <xf numFmtId="0" fontId="10" fillId="14" borderId="10" xfId="3" applyFont="1" applyFill="1" applyBorder="1" applyAlignment="1">
      <alignment horizontal="center" vertical="center" wrapText="1"/>
    </xf>
    <xf numFmtId="0" fontId="10" fillId="14" borderId="12" xfId="3" applyFont="1" applyFill="1" applyBorder="1" applyAlignment="1">
      <alignment horizontal="center" vertical="center" wrapText="1"/>
    </xf>
    <xf numFmtId="0" fontId="9" fillId="2" borderId="10" xfId="2" applyFont="1" applyBorder="1" applyAlignment="1">
      <alignment horizontal="center" vertical="center" wrapText="1"/>
    </xf>
    <xf numFmtId="0" fontId="9" fillId="2" borderId="11" xfId="2" applyFont="1" applyBorder="1" applyAlignment="1">
      <alignment horizontal="center" vertical="center" wrapText="1"/>
    </xf>
    <xf numFmtId="0" fontId="9" fillId="2" borderId="12" xfId="2" applyFont="1" applyBorder="1" applyAlignment="1">
      <alignment horizontal="center" vertical="center" wrapText="1"/>
    </xf>
    <xf numFmtId="0" fontId="22" fillId="9" borderId="16"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16" fillId="10" borderId="16" xfId="0" applyFont="1" applyFill="1" applyBorder="1" applyAlignment="1">
      <alignment horizontal="center" vertical="center" wrapText="1"/>
    </xf>
    <xf numFmtId="0" fontId="16" fillId="10" borderId="17" xfId="0" applyFont="1" applyFill="1" applyBorder="1" applyAlignment="1">
      <alignment horizontal="center" vertical="center" wrapText="1"/>
    </xf>
    <xf numFmtId="0" fontId="16" fillId="10" borderId="18"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6" fillId="11" borderId="17" xfId="0" applyFont="1" applyFill="1" applyBorder="1" applyAlignment="1">
      <alignment horizontal="center" vertical="center" wrapText="1"/>
    </xf>
    <xf numFmtId="0" fontId="16" fillId="11" borderId="18" xfId="0" applyFont="1" applyFill="1" applyBorder="1" applyAlignment="1">
      <alignment horizontal="center" vertical="center" wrapText="1"/>
    </xf>
    <xf numFmtId="0" fontId="4" fillId="2" borderId="35" xfId="2" applyFont="1" applyBorder="1" applyAlignment="1">
      <alignment horizontal="center" vertical="center" wrapText="1"/>
    </xf>
    <xf numFmtId="0" fontId="4" fillId="2" borderId="36" xfId="2" applyFont="1" applyBorder="1" applyAlignment="1">
      <alignment horizontal="center" vertical="center" wrapText="1"/>
    </xf>
    <xf numFmtId="0" fontId="22" fillId="2" borderId="10" xfId="2" applyFont="1" applyBorder="1" applyAlignment="1">
      <alignment horizontal="center" vertical="center" wrapText="1"/>
    </xf>
    <xf numFmtId="0" fontId="22" fillId="2" borderId="11" xfId="2" applyFont="1" applyBorder="1" applyAlignment="1">
      <alignment horizontal="center" vertical="center" wrapText="1"/>
    </xf>
    <xf numFmtId="0" fontId="22" fillId="2" borderId="12" xfId="2" applyFont="1" applyBorder="1" applyAlignment="1">
      <alignment horizontal="center" vertical="center" wrapText="1"/>
    </xf>
    <xf numFmtId="0" fontId="4" fillId="16" borderId="14"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11" fillId="16" borderId="14"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16" fillId="13" borderId="16" xfId="0" applyNumberFormat="1" applyFont="1" applyFill="1" applyBorder="1" applyAlignment="1">
      <alignment horizontal="center" vertical="center" wrapText="1"/>
    </xf>
    <xf numFmtId="0" fontId="16" fillId="13" borderId="17" xfId="0" applyNumberFormat="1" applyFont="1" applyFill="1" applyBorder="1" applyAlignment="1">
      <alignment horizontal="center" vertical="center" wrapText="1"/>
    </xf>
    <xf numFmtId="0" fontId="16" fillId="13" borderId="18" xfId="0" applyNumberFormat="1" applyFont="1" applyFill="1" applyBorder="1" applyAlignment="1">
      <alignment horizontal="center" vertical="center" wrapText="1"/>
    </xf>
    <xf numFmtId="0" fontId="17" fillId="18" borderId="0" xfId="0" applyFont="1" applyFill="1" applyAlignment="1">
      <alignment horizontal="center" vertical="center"/>
    </xf>
    <xf numFmtId="0" fontId="12" fillId="16" borderId="14" xfId="0" applyFont="1" applyFill="1" applyBorder="1" applyAlignment="1">
      <alignment horizontal="center" vertical="center" wrapText="1"/>
    </xf>
    <xf numFmtId="0" fontId="12" fillId="16" borderId="4" xfId="0" applyFont="1" applyFill="1" applyBorder="1" applyAlignment="1">
      <alignment horizontal="center" vertical="center" wrapText="1"/>
    </xf>
    <xf numFmtId="0" fontId="16" fillId="12" borderId="16" xfId="0" applyNumberFormat="1" applyFont="1" applyFill="1" applyBorder="1" applyAlignment="1">
      <alignment horizontal="center" vertical="center" wrapText="1"/>
    </xf>
    <xf numFmtId="0" fontId="16" fillId="12" borderId="17" xfId="0" applyNumberFormat="1" applyFont="1" applyFill="1" applyBorder="1" applyAlignment="1">
      <alignment horizontal="center" vertical="center" wrapText="1"/>
    </xf>
    <xf numFmtId="0" fontId="16" fillId="12" borderId="18" xfId="0" applyNumberFormat="1" applyFont="1" applyFill="1" applyBorder="1" applyAlignment="1">
      <alignment horizontal="center" vertical="center" wrapText="1"/>
    </xf>
    <xf numFmtId="0" fontId="2" fillId="0" borderId="1" xfId="1" applyAlignment="1">
      <alignment horizontal="center"/>
    </xf>
  </cellXfs>
  <cellStyles count="6">
    <cellStyle name="40 % - Akzent1" xfId="2" builtinId="31"/>
    <cellStyle name="40 % - Akzent4" xfId="3" builtinId="43"/>
    <cellStyle name="Ausgabe" xfId="5" builtinId="21"/>
    <cellStyle name="Prozent" xfId="4" builtinId="5"/>
    <cellStyle name="Standard" xfId="0" builtinId="0"/>
    <cellStyle name="Überschrift 1" xfId="1" builtinId="16"/>
  </cellStyles>
  <dxfs count="139">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9C0006"/>
      </font>
      <fill>
        <patternFill>
          <bgColor rgb="FFFF0000"/>
        </patternFill>
      </fill>
    </dxf>
    <dxf>
      <font>
        <color rgb="FF9C0006"/>
      </font>
      <fill>
        <patternFill>
          <bgColor rgb="FFFFC000"/>
        </patternFill>
      </fill>
    </dxf>
    <dxf>
      <font>
        <color rgb="FF9C0006"/>
      </font>
      <fill>
        <patternFill>
          <bgColor rgb="FFFFFF00"/>
        </patternFill>
      </fill>
    </dxf>
    <dxf>
      <font>
        <color rgb="FF9C0006"/>
      </font>
      <fill>
        <patternFill>
          <bgColor rgb="FF92D050"/>
        </patternFill>
      </fill>
    </dxf>
    <dxf>
      <font>
        <color rgb="FF9C0006"/>
      </font>
      <fill>
        <patternFill>
          <bgColor rgb="FF00B050"/>
        </patternFill>
      </fill>
    </dxf>
    <dxf>
      <font>
        <color rgb="FF00B05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CC00"/>
      <color rgb="FF0033CC"/>
      <color rgb="FF42491F"/>
      <color rgb="FF544B84"/>
      <color rgb="FF5A8EC0"/>
      <color rgb="FFB2A614"/>
      <color rgb="FFFBD74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806457950000882"/>
          <c:y val="9.2007197941553265E-2"/>
          <c:w val="0.45835582528182611"/>
          <c:h val="0.71165775898266947"/>
        </c:manualLayout>
      </c:layout>
      <c:radarChart>
        <c:radarStyle val="marker"/>
        <c:varyColors val="0"/>
        <c:ser>
          <c:idx val="0"/>
          <c:order val="0"/>
          <c:tx>
            <c:v>Soll-Vorgabe</c:v>
          </c:tx>
          <c:marker>
            <c:symbol val="none"/>
          </c:marker>
          <c:cat>
            <c:strRef>
              <c:f>'2_Auswertung'!$K$4:$K$8</c:f>
              <c:strCache>
                <c:ptCount val="5"/>
                <c:pt idx="0">
                  <c:v>1 Kontrollumfeld</c:v>
                </c:pt>
                <c:pt idx="1">
                  <c:v>2 Risikobeurteilung</c:v>
                </c:pt>
                <c:pt idx="2">
                  <c:v>3 Kontrollaktivitäten</c:v>
                </c:pt>
                <c:pt idx="3">
                  <c:v>4 Information &amp; Kommunikation</c:v>
                </c:pt>
                <c:pt idx="4">
                  <c:v>5 Überwachung von Kontrollen</c:v>
                </c:pt>
              </c:strCache>
            </c:strRef>
          </c:cat>
          <c:val>
            <c:numRef>
              <c:f>'2_Auswertung'!$N$4:$N$8</c:f>
              <c:numCache>
                <c:formatCode>0</c:formatCode>
                <c:ptCount val="5"/>
                <c:pt idx="0">
                  <c:v>15</c:v>
                </c:pt>
                <c:pt idx="1">
                  <c:v>20</c:v>
                </c:pt>
                <c:pt idx="2">
                  <c:v>20</c:v>
                </c:pt>
                <c:pt idx="3">
                  <c:v>20</c:v>
                </c:pt>
                <c:pt idx="4">
                  <c:v>10</c:v>
                </c:pt>
              </c:numCache>
            </c:numRef>
          </c:val>
          <c:extLst>
            <c:ext xmlns:c16="http://schemas.microsoft.com/office/drawing/2014/chart" uri="{C3380CC4-5D6E-409C-BE32-E72D297353CC}">
              <c16:uniqueId val="{00000000-BA80-47D9-9F0B-7C887FD44C34}"/>
            </c:ext>
          </c:extLst>
        </c:ser>
        <c:ser>
          <c:idx val="1"/>
          <c:order val="1"/>
          <c:tx>
            <c:v>Ist-Zustand</c:v>
          </c:tx>
          <c:marker>
            <c:symbol val="none"/>
          </c:marker>
          <c:cat>
            <c:strRef>
              <c:f>'2_Auswertung'!$K$4:$K$8</c:f>
              <c:strCache>
                <c:ptCount val="5"/>
                <c:pt idx="0">
                  <c:v>1 Kontrollumfeld</c:v>
                </c:pt>
                <c:pt idx="1">
                  <c:v>2 Risikobeurteilung</c:v>
                </c:pt>
                <c:pt idx="2">
                  <c:v>3 Kontrollaktivitäten</c:v>
                </c:pt>
                <c:pt idx="3">
                  <c:v>4 Information &amp; Kommunikation</c:v>
                </c:pt>
                <c:pt idx="4">
                  <c:v>5 Überwachung von Kontrollen</c:v>
                </c:pt>
              </c:strCache>
            </c:strRef>
          </c:cat>
          <c:val>
            <c:numRef>
              <c:f>'2_Auswertung'!$O$4:$O$8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A80-47D9-9F0B-7C887FD44C34}"/>
            </c:ext>
          </c:extLst>
        </c:ser>
        <c:dLbls>
          <c:showLegendKey val="0"/>
          <c:showVal val="0"/>
          <c:showCatName val="0"/>
          <c:showSerName val="0"/>
          <c:showPercent val="0"/>
          <c:showBubbleSize val="0"/>
        </c:dLbls>
        <c:axId val="103052800"/>
        <c:axId val="103054336"/>
      </c:radarChart>
      <c:catAx>
        <c:axId val="103052800"/>
        <c:scaling>
          <c:orientation val="minMax"/>
        </c:scaling>
        <c:delete val="0"/>
        <c:axPos val="b"/>
        <c:majorGridlines/>
        <c:numFmt formatCode="General" sourceLinked="1"/>
        <c:majorTickMark val="out"/>
        <c:minorTickMark val="none"/>
        <c:tickLblPos val="nextTo"/>
        <c:crossAx val="103054336"/>
        <c:crosses val="autoZero"/>
        <c:auto val="1"/>
        <c:lblAlgn val="ctr"/>
        <c:lblOffset val="100"/>
        <c:noMultiLvlLbl val="0"/>
      </c:catAx>
      <c:valAx>
        <c:axId val="103054336"/>
        <c:scaling>
          <c:orientation val="minMax"/>
        </c:scaling>
        <c:delete val="0"/>
        <c:axPos val="l"/>
        <c:majorGridlines/>
        <c:numFmt formatCode="0" sourceLinked="1"/>
        <c:majorTickMark val="cross"/>
        <c:minorTickMark val="none"/>
        <c:tickLblPos val="nextTo"/>
        <c:crossAx val="103052800"/>
        <c:crosses val="autoZero"/>
        <c:crossBetween val="between"/>
      </c:valAx>
    </c:plotArea>
    <c:legend>
      <c:legendPos val="r"/>
      <c:layout>
        <c:manualLayout>
          <c:xMode val="edge"/>
          <c:yMode val="edge"/>
          <c:x val="0.7977732217072111"/>
          <c:y val="7.5077721013042886E-2"/>
          <c:w val="0.11878936809005339"/>
          <c:h val="7.6806471124037073E-2"/>
        </c:manualLayout>
      </c:layout>
      <c:overlay val="0"/>
    </c:legend>
    <c:plotVisOnly val="1"/>
    <c:dispBlanksAs val="gap"/>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806457950000882"/>
          <c:y val="9.2007197941553265E-2"/>
          <c:w val="0.45835582528182611"/>
          <c:h val="0.71165775898266947"/>
        </c:manualLayout>
      </c:layout>
      <c:radarChart>
        <c:radarStyle val="marker"/>
        <c:varyColors val="0"/>
        <c:ser>
          <c:idx val="0"/>
          <c:order val="0"/>
          <c:tx>
            <c:v>Soll-Vorgabe</c:v>
          </c:tx>
          <c:marker>
            <c:symbol val="none"/>
          </c:marker>
          <c:cat>
            <c:strRef>
              <c:f>'2_Auswertung'!$K$4:$K$8</c:f>
              <c:strCache>
                <c:ptCount val="5"/>
                <c:pt idx="0">
                  <c:v>1 Kontrollumfeld</c:v>
                </c:pt>
                <c:pt idx="1">
                  <c:v>2 Risikobeurteilung</c:v>
                </c:pt>
                <c:pt idx="2">
                  <c:v>3 Kontrollaktivitäten</c:v>
                </c:pt>
                <c:pt idx="3">
                  <c:v>4 Information &amp; Kommunikation</c:v>
                </c:pt>
                <c:pt idx="4">
                  <c:v>5 Überwachung von Kontrollen</c:v>
                </c:pt>
              </c:strCache>
            </c:strRef>
          </c:cat>
          <c:val>
            <c:numRef>
              <c:f>'2_Auswertung'!$L$4:$L$8</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2A2A-4265-9158-E6589CB40BA0}"/>
            </c:ext>
          </c:extLst>
        </c:ser>
        <c:ser>
          <c:idx val="1"/>
          <c:order val="1"/>
          <c:tx>
            <c:v>Ist-Zustand</c:v>
          </c:tx>
          <c:marker>
            <c:symbol val="none"/>
          </c:marker>
          <c:cat>
            <c:strRef>
              <c:f>'2_Auswertung'!$K$4:$K$8</c:f>
              <c:strCache>
                <c:ptCount val="5"/>
                <c:pt idx="0">
                  <c:v>1 Kontrollumfeld</c:v>
                </c:pt>
                <c:pt idx="1">
                  <c:v>2 Risikobeurteilung</c:v>
                </c:pt>
                <c:pt idx="2">
                  <c:v>3 Kontrollaktivitäten</c:v>
                </c:pt>
                <c:pt idx="3">
                  <c:v>4 Information &amp; Kommunikation</c:v>
                </c:pt>
                <c:pt idx="4">
                  <c:v>5 Überwachung von Kontrollen</c:v>
                </c:pt>
              </c:strCache>
            </c:strRef>
          </c:cat>
          <c:val>
            <c:numRef>
              <c:f>'2_Auswertung'!$M$4:$M$8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2A2A-4265-9158-E6589CB40BA0}"/>
            </c:ext>
          </c:extLst>
        </c:ser>
        <c:dLbls>
          <c:showLegendKey val="0"/>
          <c:showVal val="0"/>
          <c:showCatName val="0"/>
          <c:showSerName val="0"/>
          <c:showPercent val="0"/>
          <c:showBubbleSize val="0"/>
        </c:dLbls>
        <c:axId val="105688064"/>
        <c:axId val="105689856"/>
      </c:radarChart>
      <c:catAx>
        <c:axId val="105688064"/>
        <c:scaling>
          <c:orientation val="minMax"/>
        </c:scaling>
        <c:delete val="0"/>
        <c:axPos val="b"/>
        <c:majorGridlines/>
        <c:numFmt formatCode="General" sourceLinked="1"/>
        <c:majorTickMark val="out"/>
        <c:minorTickMark val="none"/>
        <c:tickLblPos val="nextTo"/>
        <c:crossAx val="105689856"/>
        <c:crosses val="autoZero"/>
        <c:auto val="1"/>
        <c:lblAlgn val="ctr"/>
        <c:lblOffset val="100"/>
        <c:noMultiLvlLbl val="0"/>
      </c:catAx>
      <c:valAx>
        <c:axId val="105689856"/>
        <c:scaling>
          <c:orientation val="minMax"/>
        </c:scaling>
        <c:delete val="0"/>
        <c:axPos val="l"/>
        <c:majorGridlines/>
        <c:numFmt formatCode="0%" sourceLinked="1"/>
        <c:majorTickMark val="cross"/>
        <c:minorTickMark val="none"/>
        <c:tickLblPos val="nextTo"/>
        <c:crossAx val="105688064"/>
        <c:crosses val="autoZero"/>
        <c:crossBetween val="between"/>
      </c:valAx>
    </c:plotArea>
    <c:legend>
      <c:legendPos val="r"/>
      <c:layout>
        <c:manualLayout>
          <c:xMode val="edge"/>
          <c:yMode val="edge"/>
          <c:x val="0.7977732217072111"/>
          <c:y val="7.5077721013042886E-2"/>
          <c:w val="0.11878936809005339"/>
          <c:h val="7.6806471124037073E-2"/>
        </c:manualLayout>
      </c:layout>
      <c:overlay val="0"/>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E4502C4-E6E0-4160-BAEE-E37FB5436007}">
  <sheetPr/>
  <sheetViews>
    <sheetView zoomScale="115" workbookViewId="0"/>
  </sheetViews>
  <pageMargins left="0.70866141732283472" right="0.70866141732283472" top="0.78740157480314965" bottom="0.78740157480314965" header="0.31496062992125984" footer="0.31496062992125984"/>
  <pageSetup paperSize="9" orientation="landscape" horizontalDpi="4294967295" verticalDpi="4294967295"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5E81924-5642-4D9E-A1EC-C3FBD11B58CC}">
  <sheetPr/>
  <sheetViews>
    <sheetView zoomScale="115" workbookViewId="0"/>
  </sheetViews>
  <pageMargins left="0.7" right="0.7" top="0.78740157499999996" bottom="0.78740157499999996" header="0.3" footer="0.3"/>
  <pageSetup paperSize="9" orientation="landscape" horizontalDpi="4294967295" verticalDpi="4294967295" r:id="rId1"/>
  <drawing r:id="rId2"/>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168275</xdr:colOff>
      <xdr:row>7</xdr:row>
      <xdr:rowOff>63500</xdr:rowOff>
    </xdr:from>
    <xdr:to>
      <xdr:col>4</xdr:col>
      <xdr:colOff>124137</xdr:colOff>
      <xdr:row>19</xdr:row>
      <xdr:rowOff>66994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4475" y="1416050"/>
          <a:ext cx="2241862" cy="2175194"/>
        </a:xfrm>
        <a:prstGeom prst="rect">
          <a:avLst/>
        </a:prstGeom>
      </xdr:spPr>
    </xdr:pic>
    <xdr:clientData/>
  </xdr:twoCellAnchor>
  <xdr:twoCellAnchor editAs="oneCell">
    <xdr:from>
      <xdr:col>4</xdr:col>
      <xdr:colOff>292101</xdr:colOff>
      <xdr:row>6</xdr:row>
      <xdr:rowOff>161925</xdr:rowOff>
    </xdr:from>
    <xdr:to>
      <xdr:col>8</xdr:col>
      <xdr:colOff>615951</xdr:colOff>
      <xdr:row>20</xdr:row>
      <xdr:rowOff>982</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2654301" y="1333500"/>
          <a:ext cx="3371850" cy="2369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13931348" cy="9011478"/>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0.03747</cdr:x>
      <cdr:y>0.03878</cdr:y>
    </cdr:from>
    <cdr:to>
      <cdr:x>0.18822</cdr:x>
      <cdr:y>0.12881</cdr:y>
    </cdr:to>
    <cdr:sp macro="" textlink="">
      <cdr:nvSpPr>
        <cdr:cNvPr id="3" name="Textfeld 2"/>
        <cdr:cNvSpPr txBox="1"/>
      </cdr:nvSpPr>
      <cdr:spPr>
        <a:xfrm xmlns:a="http://schemas.openxmlformats.org/drawingml/2006/main">
          <a:off x="347869" y="231913"/>
          <a:ext cx="1399761" cy="5383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100"/>
            <a:t>zusammenfassendes</a:t>
          </a:r>
          <a:r>
            <a:rPr lang="de-DE" sz="1100" baseline="0"/>
            <a:t> </a:t>
          </a:r>
        </a:p>
        <a:p xmlns:a="http://schemas.openxmlformats.org/drawingml/2006/main">
          <a:r>
            <a:rPr lang="de-DE" sz="1100" baseline="0"/>
            <a:t>Ergebnis (Punkte)</a:t>
          </a:r>
          <a:endParaRPr lang="de-DE" sz="11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13947913" cy="9011478"/>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0.03747</cdr:x>
      <cdr:y>0.03878</cdr:y>
    </cdr:from>
    <cdr:to>
      <cdr:x>0.18822</cdr:x>
      <cdr:y>0.12881</cdr:y>
    </cdr:to>
    <cdr:sp macro="" textlink="">
      <cdr:nvSpPr>
        <cdr:cNvPr id="3" name="Textfeld 2"/>
        <cdr:cNvSpPr txBox="1"/>
      </cdr:nvSpPr>
      <cdr:spPr>
        <a:xfrm xmlns:a="http://schemas.openxmlformats.org/drawingml/2006/main">
          <a:off x="347869" y="231913"/>
          <a:ext cx="1399761" cy="5383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100"/>
            <a:t>zusammenfassendes</a:t>
          </a:r>
          <a:r>
            <a:rPr lang="de-DE" sz="1100" baseline="0"/>
            <a:t> </a:t>
          </a:r>
        </a:p>
        <a:p xmlns:a="http://schemas.openxmlformats.org/drawingml/2006/main">
          <a:r>
            <a:rPr lang="de-DE" sz="1100" baseline="0"/>
            <a:t>Ergebnis (Prozent)</a:t>
          </a:r>
          <a:endParaRPr lang="de-DE" sz="1100"/>
        </a:p>
      </cdr:txBody>
    </cdr:sp>
  </cdr:relSizeAnchor>
</c:userShapes>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257175</xdr:colOff>
          <xdr:row>15</xdr:row>
          <xdr:rowOff>180975</xdr:rowOff>
        </xdr:from>
        <xdr:to>
          <xdr:col>9</xdr:col>
          <xdr:colOff>523875</xdr:colOff>
          <xdr:row>15</xdr:row>
          <xdr:rowOff>571500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17</xdr:row>
          <xdr:rowOff>180975</xdr:rowOff>
        </xdr:from>
        <xdr:to>
          <xdr:col>9</xdr:col>
          <xdr:colOff>523875</xdr:colOff>
          <xdr:row>17</xdr:row>
          <xdr:rowOff>571500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19</xdr:row>
          <xdr:rowOff>180975</xdr:rowOff>
        </xdr:from>
        <xdr:to>
          <xdr:col>9</xdr:col>
          <xdr:colOff>523875</xdr:colOff>
          <xdr:row>19</xdr:row>
          <xdr:rowOff>571500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25</xdr:row>
          <xdr:rowOff>180975</xdr:rowOff>
        </xdr:from>
        <xdr:to>
          <xdr:col>9</xdr:col>
          <xdr:colOff>523875</xdr:colOff>
          <xdr:row>26</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29</xdr:row>
          <xdr:rowOff>180975</xdr:rowOff>
        </xdr:from>
        <xdr:to>
          <xdr:col>9</xdr:col>
          <xdr:colOff>523875</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23</xdr:row>
          <xdr:rowOff>180975</xdr:rowOff>
        </xdr:from>
        <xdr:to>
          <xdr:col>9</xdr:col>
          <xdr:colOff>523875</xdr:colOff>
          <xdr:row>23</xdr:row>
          <xdr:rowOff>571500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6.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71209-359F-4189-9D6C-1607C2F96171}">
  <dimension ref="B1:I40"/>
  <sheetViews>
    <sheetView showGridLines="0" tabSelected="1" view="pageLayout" zoomScaleNormal="100" workbookViewId="0">
      <selection activeCell="B2" sqref="B2:I2"/>
    </sheetView>
  </sheetViews>
  <sheetFormatPr baseColWidth="10" defaultRowHeight="15" x14ac:dyDescent="0.25"/>
  <cols>
    <col min="1" max="1" width="1.140625" customWidth="1"/>
  </cols>
  <sheetData>
    <row r="1" spans="2:9" ht="15.75" thickBot="1" x14ac:dyDescent="0.3">
      <c r="B1" s="130"/>
      <c r="C1" s="130"/>
      <c r="D1" s="130"/>
      <c r="E1" s="130"/>
      <c r="F1" s="130"/>
      <c r="G1" s="130"/>
      <c r="H1" s="130"/>
      <c r="I1" s="130"/>
    </row>
    <row r="2" spans="2:9" ht="21.75" thickBot="1" x14ac:dyDescent="0.3">
      <c r="B2" s="132" t="s">
        <v>12</v>
      </c>
      <c r="C2" s="133"/>
      <c r="D2" s="133"/>
      <c r="E2" s="133"/>
      <c r="F2" s="133"/>
      <c r="G2" s="133"/>
      <c r="H2" s="133"/>
      <c r="I2" s="134"/>
    </row>
    <row r="3" spans="2:9" x14ac:dyDescent="0.25">
      <c r="B3" s="129"/>
      <c r="C3" s="130"/>
      <c r="D3" s="130"/>
      <c r="E3" s="130"/>
      <c r="F3" s="130"/>
      <c r="G3" s="130"/>
      <c r="H3" s="130"/>
      <c r="I3" s="131"/>
    </row>
    <row r="4" spans="2:9" x14ac:dyDescent="0.25">
      <c r="B4" s="135" t="s">
        <v>48</v>
      </c>
      <c r="C4" s="136"/>
      <c r="D4" s="136"/>
      <c r="E4" s="136"/>
      <c r="F4" s="136"/>
      <c r="G4" s="136"/>
      <c r="H4" s="136"/>
      <c r="I4" s="137"/>
    </row>
    <row r="5" spans="2:9" x14ac:dyDescent="0.25">
      <c r="B5" s="129" t="s">
        <v>200</v>
      </c>
      <c r="C5" s="130"/>
      <c r="D5" s="130"/>
      <c r="E5" s="130"/>
      <c r="F5" s="130"/>
      <c r="G5" s="130"/>
      <c r="H5" s="130"/>
      <c r="I5" s="131"/>
    </row>
    <row r="6" spans="2:9" x14ac:dyDescent="0.25">
      <c r="B6" s="129" t="s">
        <v>244</v>
      </c>
      <c r="C6" s="130"/>
      <c r="D6" s="130"/>
      <c r="E6" s="130"/>
      <c r="F6" s="130"/>
      <c r="G6" s="130"/>
      <c r="H6" s="130"/>
      <c r="I6" s="131"/>
    </row>
    <row r="7" spans="2:9" x14ac:dyDescent="0.25">
      <c r="B7" s="129"/>
      <c r="C7" s="130"/>
      <c r="D7" s="130"/>
      <c r="E7" s="130"/>
      <c r="F7" s="130"/>
      <c r="G7" s="130"/>
      <c r="H7" s="130"/>
      <c r="I7" s="131"/>
    </row>
    <row r="8" spans="2:9" x14ac:dyDescent="0.25">
      <c r="B8" s="129"/>
      <c r="C8" s="130"/>
      <c r="D8" s="130"/>
      <c r="E8" s="130"/>
      <c r="F8" s="130"/>
      <c r="G8" s="130"/>
      <c r="H8" s="130"/>
      <c r="I8" s="131"/>
    </row>
    <row r="9" spans="2:9" x14ac:dyDescent="0.25">
      <c r="B9" s="129"/>
      <c r="C9" s="130"/>
      <c r="D9" s="130"/>
      <c r="E9" s="130"/>
      <c r="F9" s="130"/>
      <c r="G9" s="130"/>
      <c r="H9" s="130"/>
      <c r="I9" s="131"/>
    </row>
    <row r="10" spans="2:9" x14ac:dyDescent="0.25">
      <c r="B10" s="129"/>
      <c r="C10" s="130"/>
      <c r="D10" s="130"/>
      <c r="E10" s="130"/>
      <c r="F10" s="130"/>
      <c r="G10" s="130"/>
      <c r="H10" s="130"/>
      <c r="I10" s="131"/>
    </row>
    <row r="11" spans="2:9" x14ac:dyDescent="0.25">
      <c r="B11" s="129"/>
      <c r="C11" s="130"/>
      <c r="D11" s="130"/>
      <c r="E11" s="130"/>
      <c r="F11" s="130"/>
      <c r="G11" s="130"/>
      <c r="H11" s="130"/>
      <c r="I11" s="131"/>
    </row>
    <row r="12" spans="2:9" x14ac:dyDescent="0.25">
      <c r="B12" s="129"/>
      <c r="C12" s="130"/>
      <c r="D12" s="130"/>
      <c r="E12" s="130"/>
      <c r="F12" s="130"/>
      <c r="G12" s="130"/>
      <c r="H12" s="130"/>
      <c r="I12" s="131"/>
    </row>
    <row r="13" spans="2:9" x14ac:dyDescent="0.25">
      <c r="B13" s="129"/>
      <c r="C13" s="130"/>
      <c r="D13" s="130"/>
      <c r="E13" s="130"/>
      <c r="F13" s="130"/>
      <c r="G13" s="130"/>
      <c r="H13" s="130"/>
      <c r="I13" s="131"/>
    </row>
    <row r="14" spans="2:9" x14ac:dyDescent="0.25">
      <c r="B14" s="129"/>
      <c r="C14" s="130"/>
      <c r="D14" s="130"/>
      <c r="E14" s="130"/>
      <c r="F14" s="130"/>
      <c r="G14" s="130"/>
      <c r="H14" s="130"/>
      <c r="I14" s="131"/>
    </row>
    <row r="15" spans="2:9" x14ac:dyDescent="0.25">
      <c r="B15" s="129"/>
      <c r="C15" s="130"/>
      <c r="D15" s="130"/>
      <c r="E15" s="130"/>
      <c r="F15" s="130"/>
      <c r="G15" s="130"/>
      <c r="H15" s="130"/>
      <c r="I15" s="131"/>
    </row>
    <row r="16" spans="2:9" x14ac:dyDescent="0.25">
      <c r="B16" s="129"/>
      <c r="C16" s="130"/>
      <c r="D16" s="130"/>
      <c r="E16" s="130"/>
      <c r="F16" s="130"/>
      <c r="G16" s="130"/>
      <c r="H16" s="130"/>
      <c r="I16" s="131"/>
    </row>
    <row r="17" spans="2:9" x14ac:dyDescent="0.25">
      <c r="B17" s="129"/>
      <c r="C17" s="130"/>
      <c r="D17" s="130"/>
      <c r="E17" s="130"/>
      <c r="F17" s="130"/>
      <c r="G17" s="130"/>
      <c r="H17" s="130"/>
      <c r="I17" s="131"/>
    </row>
    <row r="18" spans="2:9" x14ac:dyDescent="0.25">
      <c r="B18" s="129"/>
      <c r="C18" s="130"/>
      <c r="D18" s="130"/>
      <c r="E18" s="130"/>
      <c r="F18" s="130"/>
      <c r="G18" s="130"/>
      <c r="H18" s="130"/>
      <c r="I18" s="131"/>
    </row>
    <row r="19" spans="2:9" x14ac:dyDescent="0.25">
      <c r="B19" s="129"/>
      <c r="C19" s="130"/>
      <c r="D19" s="130"/>
      <c r="E19" s="130"/>
      <c r="F19" s="130"/>
      <c r="G19" s="130"/>
      <c r="H19" s="130"/>
      <c r="I19" s="131"/>
    </row>
    <row r="20" spans="2:9" x14ac:dyDescent="0.25">
      <c r="B20" s="129"/>
      <c r="C20" s="130"/>
      <c r="D20" s="130"/>
      <c r="E20" s="130"/>
      <c r="F20" s="130"/>
      <c r="G20" s="130"/>
      <c r="H20" s="130"/>
      <c r="I20" s="131"/>
    </row>
    <row r="21" spans="2:9" x14ac:dyDescent="0.25">
      <c r="B21" s="129"/>
      <c r="C21" s="130"/>
      <c r="D21" s="130"/>
      <c r="E21" s="130"/>
      <c r="F21" s="130"/>
      <c r="G21" s="130"/>
      <c r="H21" s="130"/>
      <c r="I21" s="131"/>
    </row>
    <row r="22" spans="2:9" x14ac:dyDescent="0.25">
      <c r="B22" s="135" t="s">
        <v>195</v>
      </c>
      <c r="C22" s="136"/>
      <c r="D22" s="136"/>
      <c r="E22" s="136"/>
      <c r="F22" s="136"/>
      <c r="G22" s="136"/>
      <c r="H22" s="136"/>
      <c r="I22" s="137"/>
    </row>
    <row r="23" spans="2:9" x14ac:dyDescent="0.25">
      <c r="B23" s="129" t="s">
        <v>196</v>
      </c>
      <c r="C23" s="130"/>
      <c r="D23" s="130"/>
      <c r="E23" s="130"/>
      <c r="F23" s="130"/>
      <c r="G23" s="130"/>
      <c r="H23" s="130"/>
      <c r="I23" s="131"/>
    </row>
    <row r="24" spans="2:9" ht="38.450000000000003" customHeight="1" x14ac:dyDescent="0.25">
      <c r="B24" s="129" t="s">
        <v>243</v>
      </c>
      <c r="C24" s="130"/>
      <c r="D24" s="130"/>
      <c r="E24" s="130"/>
      <c r="F24" s="130"/>
      <c r="G24" s="130"/>
      <c r="H24" s="130"/>
      <c r="I24" s="131"/>
    </row>
    <row r="25" spans="2:9" ht="48" customHeight="1" x14ac:dyDescent="0.25">
      <c r="B25" s="129" t="s">
        <v>286</v>
      </c>
      <c r="C25" s="130"/>
      <c r="D25" s="130"/>
      <c r="E25" s="130"/>
      <c r="F25" s="130"/>
      <c r="G25" s="130"/>
      <c r="H25" s="130"/>
      <c r="I25" s="131"/>
    </row>
    <row r="26" spans="2:9" x14ac:dyDescent="0.25">
      <c r="B26" s="129"/>
      <c r="C26" s="130"/>
      <c r="D26" s="130"/>
      <c r="E26" s="130"/>
      <c r="F26" s="130"/>
      <c r="G26" s="130"/>
      <c r="H26" s="130"/>
      <c r="I26" s="131"/>
    </row>
    <row r="27" spans="2:9" x14ac:dyDescent="0.25">
      <c r="B27" s="135" t="s">
        <v>190</v>
      </c>
      <c r="C27" s="136"/>
      <c r="D27" s="136"/>
      <c r="E27" s="136"/>
      <c r="F27" s="136"/>
      <c r="G27" s="136"/>
      <c r="H27" s="136"/>
      <c r="I27" s="137"/>
    </row>
    <row r="28" spans="2:9" ht="41.1" customHeight="1" x14ac:dyDescent="0.25">
      <c r="B28" s="129" t="s">
        <v>199</v>
      </c>
      <c r="C28" s="130"/>
      <c r="D28" s="130"/>
      <c r="E28" s="130"/>
      <c r="F28" s="130"/>
      <c r="G28" s="130"/>
      <c r="H28" s="130"/>
      <c r="I28" s="131"/>
    </row>
    <row r="29" spans="2:9" x14ac:dyDescent="0.25">
      <c r="B29" s="69" t="s">
        <v>192</v>
      </c>
      <c r="C29" s="144" t="s">
        <v>193</v>
      </c>
      <c r="D29" s="144"/>
      <c r="E29" s="144"/>
      <c r="F29" s="144"/>
      <c r="G29" s="144"/>
      <c r="H29" s="144"/>
      <c r="I29" s="145"/>
    </row>
    <row r="30" spans="2:9" x14ac:dyDescent="0.25">
      <c r="B30" s="65">
        <v>5</v>
      </c>
      <c r="C30" s="141" t="s">
        <v>194</v>
      </c>
      <c r="D30" s="142"/>
      <c r="E30" s="142"/>
      <c r="F30" s="142"/>
      <c r="G30" s="142"/>
      <c r="H30" s="142"/>
      <c r="I30" s="143"/>
    </row>
    <row r="31" spans="2:9" x14ac:dyDescent="0.25">
      <c r="B31" s="66">
        <v>4</v>
      </c>
      <c r="C31" s="141" t="s">
        <v>201</v>
      </c>
      <c r="D31" s="142"/>
      <c r="E31" s="142"/>
      <c r="F31" s="142"/>
      <c r="G31" s="142"/>
      <c r="H31" s="142"/>
      <c r="I31" s="143"/>
    </row>
    <row r="32" spans="2:9" x14ac:dyDescent="0.25">
      <c r="B32" s="67">
        <v>3</v>
      </c>
      <c r="C32" s="141" t="s">
        <v>202</v>
      </c>
      <c r="D32" s="142"/>
      <c r="E32" s="142"/>
      <c r="F32" s="142"/>
      <c r="G32" s="142"/>
      <c r="H32" s="142"/>
      <c r="I32" s="143"/>
    </row>
    <row r="33" spans="2:9" x14ac:dyDescent="0.25">
      <c r="B33" s="68">
        <v>2</v>
      </c>
      <c r="C33" s="141" t="s">
        <v>203</v>
      </c>
      <c r="D33" s="142"/>
      <c r="E33" s="142"/>
      <c r="F33" s="142"/>
      <c r="G33" s="142"/>
      <c r="H33" s="142"/>
      <c r="I33" s="143"/>
    </row>
    <row r="34" spans="2:9" x14ac:dyDescent="0.25">
      <c r="B34" s="70">
        <v>1</v>
      </c>
      <c r="C34" s="141" t="s">
        <v>204</v>
      </c>
      <c r="D34" s="142"/>
      <c r="E34" s="142"/>
      <c r="F34" s="142"/>
      <c r="G34" s="142"/>
      <c r="H34" s="142"/>
      <c r="I34" s="143"/>
    </row>
    <row r="35" spans="2:9" x14ac:dyDescent="0.25">
      <c r="B35" s="129"/>
      <c r="C35" s="130"/>
      <c r="D35" s="130"/>
      <c r="E35" s="130"/>
      <c r="F35" s="130"/>
      <c r="G35" s="130"/>
      <c r="H35" s="130"/>
      <c r="I35" s="131"/>
    </row>
    <row r="36" spans="2:9" ht="14.45" customHeight="1" x14ac:dyDescent="0.25">
      <c r="B36" s="135" t="s">
        <v>197</v>
      </c>
      <c r="C36" s="136"/>
      <c r="D36" s="136"/>
      <c r="E36" s="136"/>
      <c r="F36" s="136"/>
      <c r="G36" s="136"/>
      <c r="H36" s="136"/>
      <c r="I36" s="137"/>
    </row>
    <row r="37" spans="2:9" ht="63.95" customHeight="1" x14ac:dyDescent="0.25">
      <c r="B37" s="129" t="s">
        <v>198</v>
      </c>
      <c r="C37" s="130"/>
      <c r="D37" s="130"/>
      <c r="E37" s="130"/>
      <c r="F37" s="130"/>
      <c r="G37" s="130"/>
      <c r="H37" s="130"/>
      <c r="I37" s="131"/>
    </row>
    <row r="38" spans="2:9" ht="14.45" customHeight="1" x14ac:dyDescent="0.25">
      <c r="B38" s="135" t="s">
        <v>284</v>
      </c>
      <c r="C38" s="136"/>
      <c r="D38" s="136"/>
      <c r="E38" s="136"/>
      <c r="F38" s="136"/>
      <c r="G38" s="136"/>
      <c r="H38" s="136"/>
      <c r="I38" s="137"/>
    </row>
    <row r="39" spans="2:9" ht="120.95" customHeight="1" x14ac:dyDescent="0.25">
      <c r="B39" s="129" t="s">
        <v>285</v>
      </c>
      <c r="C39" s="130"/>
      <c r="D39" s="130"/>
      <c r="E39" s="130"/>
      <c r="F39" s="130"/>
      <c r="G39" s="130"/>
      <c r="H39" s="130"/>
      <c r="I39" s="131"/>
    </row>
    <row r="40" spans="2:9" ht="15.75" thickBot="1" x14ac:dyDescent="0.3">
      <c r="B40" s="138"/>
      <c r="C40" s="139"/>
      <c r="D40" s="139"/>
      <c r="E40" s="139"/>
      <c r="F40" s="139"/>
      <c r="G40" s="139"/>
      <c r="H40" s="139"/>
      <c r="I40" s="140"/>
    </row>
  </sheetData>
  <mergeCells count="40">
    <mergeCell ref="B39:I39"/>
    <mergeCell ref="B19:I19"/>
    <mergeCell ref="B22:I22"/>
    <mergeCell ref="B23:I23"/>
    <mergeCell ref="B16:I16"/>
    <mergeCell ref="B17:I17"/>
    <mergeCell ref="B18:I18"/>
    <mergeCell ref="B20:I20"/>
    <mergeCell ref="B21:I21"/>
    <mergeCell ref="B40:I40"/>
    <mergeCell ref="B24:I24"/>
    <mergeCell ref="B25:I25"/>
    <mergeCell ref="B26:I26"/>
    <mergeCell ref="B36:I36"/>
    <mergeCell ref="B37:I37"/>
    <mergeCell ref="C34:I34"/>
    <mergeCell ref="B27:I27"/>
    <mergeCell ref="B28:I28"/>
    <mergeCell ref="B35:I35"/>
    <mergeCell ref="C29:I29"/>
    <mergeCell ref="C30:I30"/>
    <mergeCell ref="C31:I31"/>
    <mergeCell ref="C32:I32"/>
    <mergeCell ref="C33:I33"/>
    <mergeCell ref="B38:I38"/>
    <mergeCell ref="B1:I1"/>
    <mergeCell ref="B7:I7"/>
    <mergeCell ref="B8:I8"/>
    <mergeCell ref="B13:I13"/>
    <mergeCell ref="B14:I14"/>
    <mergeCell ref="B2:I2"/>
    <mergeCell ref="B3:I3"/>
    <mergeCell ref="B4:I4"/>
    <mergeCell ref="B5:I5"/>
    <mergeCell ref="B6:I6"/>
    <mergeCell ref="B15:I15"/>
    <mergeCell ref="B9:I9"/>
    <mergeCell ref="B10:I10"/>
    <mergeCell ref="B11:I11"/>
    <mergeCell ref="B12:I12"/>
  </mergeCells>
  <pageMargins left="0.7" right="0.7" top="0.78740157499999996" bottom="0.78740157499999996" header="0.3" footer="0.3"/>
  <pageSetup paperSize="9" scale="98" orientation="portrait" r:id="rId1"/>
  <headerFooter>
    <oddHeader>&amp;LAnhang 2
zur FMA-Richtlinie 2021/4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6164-7A59-4E50-8D86-3C359591C0BB}">
  <sheetPr>
    <outlinePr summaryBelow="0"/>
  </sheetPr>
  <dimension ref="B1:M66"/>
  <sheetViews>
    <sheetView showGridLines="0" view="pageBreakPreview" zoomScale="60" zoomScaleNormal="85" workbookViewId="0">
      <selection activeCell="J36" sqref="J36"/>
    </sheetView>
  </sheetViews>
  <sheetFormatPr baseColWidth="10" defaultColWidth="11.42578125" defaultRowHeight="15" outlineLevelRow="1" x14ac:dyDescent="0.25"/>
  <cols>
    <col min="1" max="1" width="1" style="2" customWidth="1"/>
    <col min="2" max="2" width="6.85546875" style="125" customWidth="1"/>
    <col min="3" max="3" width="23.7109375" style="2" customWidth="1"/>
    <col min="4" max="4" width="34" style="2" customWidth="1"/>
    <col min="5" max="5" width="57.5703125" style="2" customWidth="1"/>
    <col min="6" max="6" width="60.28515625" style="2" customWidth="1"/>
    <col min="7" max="7" width="4.5703125" style="2" customWidth="1"/>
    <col min="8" max="8" width="51.85546875" style="2" customWidth="1"/>
    <col min="9" max="9" width="11.42578125" style="2"/>
    <col min="10" max="10" width="15.140625" style="2" customWidth="1"/>
    <col min="11" max="11" width="1" style="2" customWidth="1"/>
    <col min="12" max="12" width="47.140625" style="2" customWidth="1"/>
    <col min="13" max="13" width="12.42578125" style="2" customWidth="1"/>
    <col min="14" max="16" width="11.42578125" style="2"/>
    <col min="17" max="17" width="11.140625" style="2" bestFit="1" customWidth="1"/>
    <col min="18" max="18" width="11.42578125" style="2"/>
    <col min="19" max="19" width="25.85546875" style="2" customWidth="1"/>
    <col min="20" max="20" width="20.5703125" style="2" customWidth="1"/>
    <col min="21" max="16384" width="11.42578125" style="2"/>
  </cols>
  <sheetData>
    <row r="1" spans="2:13" ht="15.75" thickBot="1" x14ac:dyDescent="0.3">
      <c r="B1" s="114"/>
    </row>
    <row r="2" spans="2:13" ht="21.75" thickBot="1" x14ac:dyDescent="0.3">
      <c r="B2" s="154" t="s">
        <v>11</v>
      </c>
      <c r="C2" s="155"/>
      <c r="D2" s="155"/>
      <c r="E2" s="155"/>
      <c r="F2" s="155"/>
      <c r="G2" s="155"/>
      <c r="H2" s="155"/>
      <c r="I2" s="155"/>
      <c r="J2" s="156"/>
      <c r="L2" s="152" t="s">
        <v>99</v>
      </c>
      <c r="M2" s="153"/>
    </row>
    <row r="3" spans="2:13" ht="66.599999999999994" customHeight="1" thickBot="1" x14ac:dyDescent="0.3">
      <c r="B3" s="20" t="s">
        <v>0</v>
      </c>
      <c r="C3" s="20" t="s">
        <v>1</v>
      </c>
      <c r="D3" s="20" t="s">
        <v>2</v>
      </c>
      <c r="E3" s="20" t="s">
        <v>3</v>
      </c>
      <c r="F3" s="20" t="s">
        <v>8</v>
      </c>
      <c r="G3" s="166" t="s">
        <v>284</v>
      </c>
      <c r="H3" s="167"/>
      <c r="I3" s="21" t="s">
        <v>4</v>
      </c>
      <c r="J3" s="20" t="s">
        <v>7</v>
      </c>
      <c r="L3" s="15" t="s">
        <v>100</v>
      </c>
      <c r="M3" s="15" t="s">
        <v>9</v>
      </c>
    </row>
    <row r="4" spans="2:13" ht="19.5" thickBot="1" x14ac:dyDescent="0.3">
      <c r="B4" s="157" t="s">
        <v>5</v>
      </c>
      <c r="C4" s="158"/>
      <c r="D4" s="158"/>
      <c r="E4" s="158"/>
      <c r="F4" s="158"/>
      <c r="G4" s="158"/>
      <c r="H4" s="158"/>
      <c r="I4" s="158"/>
      <c r="J4" s="159"/>
      <c r="L4" s="4"/>
      <c r="M4" s="4"/>
    </row>
    <row r="5" spans="2:13" ht="38.450000000000003" customHeight="1" outlineLevel="1" thickBot="1" x14ac:dyDescent="0.3">
      <c r="B5" s="115">
        <v>1.1000000000000001</v>
      </c>
      <c r="C5" s="78" t="s">
        <v>5</v>
      </c>
      <c r="D5" s="78" t="s">
        <v>10</v>
      </c>
      <c r="E5" s="78" t="s">
        <v>6</v>
      </c>
      <c r="F5" s="79" t="s">
        <v>26</v>
      </c>
      <c r="G5" s="103" t="s">
        <v>216</v>
      </c>
      <c r="H5" s="94"/>
      <c r="I5" s="23">
        <v>1</v>
      </c>
      <c r="J5" s="33"/>
      <c r="L5" s="4"/>
      <c r="M5" s="4"/>
    </row>
    <row r="6" spans="2:13" ht="63.95" customHeight="1" outlineLevel="1" thickBot="1" x14ac:dyDescent="0.3">
      <c r="B6" s="104" t="s">
        <v>22</v>
      </c>
      <c r="C6" s="82" t="s">
        <v>5</v>
      </c>
      <c r="D6" s="83" t="s">
        <v>14</v>
      </c>
      <c r="E6" s="84" t="s">
        <v>58</v>
      </c>
      <c r="F6" s="85" t="s">
        <v>214</v>
      </c>
      <c r="G6" s="100" t="s">
        <v>216</v>
      </c>
      <c r="H6" s="77" t="s">
        <v>219</v>
      </c>
      <c r="I6" s="12">
        <v>2</v>
      </c>
      <c r="J6" s="3"/>
      <c r="L6" s="4"/>
      <c r="M6" s="4"/>
    </row>
    <row r="7" spans="2:13" ht="49.5" customHeight="1" outlineLevel="1" thickBot="1" x14ac:dyDescent="0.3">
      <c r="B7" s="104" t="s">
        <v>23</v>
      </c>
      <c r="C7" s="82" t="s">
        <v>5</v>
      </c>
      <c r="D7" s="83" t="s">
        <v>14</v>
      </c>
      <c r="E7" s="84" t="s">
        <v>15</v>
      </c>
      <c r="F7" s="85" t="s">
        <v>63</v>
      </c>
      <c r="G7" s="100" t="s">
        <v>216</v>
      </c>
      <c r="H7" s="77" t="s">
        <v>217</v>
      </c>
      <c r="I7" s="12">
        <v>2</v>
      </c>
      <c r="J7" s="3"/>
      <c r="L7" s="4"/>
      <c r="M7" s="4"/>
    </row>
    <row r="8" spans="2:13" ht="35.450000000000003" customHeight="1" outlineLevel="1" thickBot="1" x14ac:dyDescent="0.3">
      <c r="B8" s="104" t="s">
        <v>24</v>
      </c>
      <c r="C8" s="82" t="s">
        <v>5</v>
      </c>
      <c r="D8" s="83" t="s">
        <v>14</v>
      </c>
      <c r="E8" s="84" t="s">
        <v>16</v>
      </c>
      <c r="F8" s="85" t="s">
        <v>66</v>
      </c>
      <c r="G8" s="100" t="s">
        <v>216</v>
      </c>
      <c r="H8" s="77" t="s">
        <v>218</v>
      </c>
      <c r="I8" s="12">
        <v>2</v>
      </c>
      <c r="J8" s="3"/>
      <c r="L8" s="4"/>
      <c r="M8" s="4"/>
    </row>
    <row r="9" spans="2:13" ht="76.5" customHeight="1" outlineLevel="1" thickBot="1" x14ac:dyDescent="0.3">
      <c r="B9" s="104" t="s">
        <v>229</v>
      </c>
      <c r="C9" s="82" t="s">
        <v>5</v>
      </c>
      <c r="D9" s="83" t="s">
        <v>14</v>
      </c>
      <c r="E9" s="84" t="s">
        <v>17</v>
      </c>
      <c r="F9" s="85" t="s">
        <v>67</v>
      </c>
      <c r="G9" s="100" t="s">
        <v>216</v>
      </c>
      <c r="H9" s="77" t="s">
        <v>221</v>
      </c>
      <c r="I9" s="12">
        <v>2</v>
      </c>
      <c r="J9" s="3"/>
      <c r="L9" s="4"/>
      <c r="M9" s="4"/>
    </row>
    <row r="10" spans="2:13" ht="93" customHeight="1" outlineLevel="1" thickBot="1" x14ac:dyDescent="0.3">
      <c r="B10" s="104" t="s">
        <v>230</v>
      </c>
      <c r="C10" s="82" t="s">
        <v>5</v>
      </c>
      <c r="D10" s="83" t="s">
        <v>14</v>
      </c>
      <c r="E10" s="84" t="s">
        <v>220</v>
      </c>
      <c r="F10" s="85" t="s">
        <v>68</v>
      </c>
      <c r="G10" s="101" t="s">
        <v>215</v>
      </c>
      <c r="H10" s="77"/>
      <c r="I10" s="12">
        <v>2</v>
      </c>
      <c r="J10" s="3"/>
      <c r="L10" s="4"/>
      <c r="M10" s="4"/>
    </row>
    <row r="11" spans="2:13" ht="48.6" customHeight="1" outlineLevel="1" thickBot="1" x14ac:dyDescent="0.3">
      <c r="B11" s="104" t="s">
        <v>231</v>
      </c>
      <c r="C11" s="82" t="s">
        <v>5</v>
      </c>
      <c r="D11" s="83" t="s">
        <v>14</v>
      </c>
      <c r="E11" s="84" t="s">
        <v>18</v>
      </c>
      <c r="F11" s="85" t="s">
        <v>69</v>
      </c>
      <c r="G11" s="101" t="s">
        <v>215</v>
      </c>
      <c r="H11" s="77"/>
      <c r="I11" s="12">
        <v>2</v>
      </c>
      <c r="J11" s="3"/>
      <c r="L11" s="4"/>
      <c r="M11" s="4"/>
    </row>
    <row r="12" spans="2:13" ht="65.45" customHeight="1" outlineLevel="1" thickBot="1" x14ac:dyDescent="0.3">
      <c r="B12" s="104" t="s">
        <v>232</v>
      </c>
      <c r="C12" s="82" t="s">
        <v>5</v>
      </c>
      <c r="D12" s="83" t="s">
        <v>19</v>
      </c>
      <c r="E12" s="84" t="s">
        <v>25</v>
      </c>
      <c r="F12" s="85" t="s">
        <v>70</v>
      </c>
      <c r="G12" s="101" t="s">
        <v>215</v>
      </c>
      <c r="H12" s="77"/>
      <c r="I12" s="12">
        <v>2</v>
      </c>
      <c r="J12" s="3"/>
      <c r="L12" s="4"/>
      <c r="M12" s="4"/>
    </row>
    <row r="13" spans="2:13" ht="90.6" customHeight="1" outlineLevel="1" thickBot="1" x14ac:dyDescent="0.3">
      <c r="B13" s="104" t="s">
        <v>233</v>
      </c>
      <c r="C13" s="82" t="s">
        <v>5</v>
      </c>
      <c r="D13" s="83" t="s">
        <v>20</v>
      </c>
      <c r="E13" s="84" t="s">
        <v>50</v>
      </c>
      <c r="F13" s="85" t="s">
        <v>65</v>
      </c>
      <c r="G13" s="101" t="s">
        <v>215</v>
      </c>
      <c r="H13" s="77"/>
      <c r="I13" s="12">
        <v>2</v>
      </c>
      <c r="J13" s="3"/>
      <c r="L13" s="4"/>
      <c r="M13" s="4"/>
    </row>
    <row r="14" spans="2:13" ht="53.1" customHeight="1" outlineLevel="1" thickBot="1" x14ac:dyDescent="0.3">
      <c r="B14" s="104" t="s">
        <v>234</v>
      </c>
      <c r="C14" s="82" t="s">
        <v>5</v>
      </c>
      <c r="D14" s="83" t="s">
        <v>20</v>
      </c>
      <c r="E14" s="84" t="s">
        <v>21</v>
      </c>
      <c r="F14" s="85" t="s">
        <v>64</v>
      </c>
      <c r="G14" s="101" t="s">
        <v>215</v>
      </c>
      <c r="H14" s="77"/>
      <c r="I14" s="12">
        <v>2</v>
      </c>
      <c r="J14" s="3"/>
      <c r="L14" s="4"/>
      <c r="M14" s="4"/>
    </row>
    <row r="15" spans="2:13" ht="90.75" outlineLevel="1" thickBot="1" x14ac:dyDescent="0.3">
      <c r="B15" s="104" t="s">
        <v>235</v>
      </c>
      <c r="C15" s="82" t="s">
        <v>5</v>
      </c>
      <c r="D15" s="83" t="s">
        <v>20</v>
      </c>
      <c r="E15" s="84" t="s">
        <v>71</v>
      </c>
      <c r="F15" s="85" t="s">
        <v>72</v>
      </c>
      <c r="G15" s="101" t="s">
        <v>215</v>
      </c>
      <c r="H15" s="77"/>
      <c r="I15" s="12">
        <v>2</v>
      </c>
      <c r="J15" s="3"/>
      <c r="L15" s="4"/>
      <c r="M15" s="4"/>
    </row>
    <row r="16" spans="2:13" ht="63" customHeight="1" outlineLevel="1" thickBot="1" x14ac:dyDescent="0.3">
      <c r="B16" s="104" t="s">
        <v>236</v>
      </c>
      <c r="C16" s="82" t="s">
        <v>5</v>
      </c>
      <c r="D16" s="83" t="s">
        <v>20</v>
      </c>
      <c r="E16" s="84" t="s">
        <v>61</v>
      </c>
      <c r="F16" s="85" t="s">
        <v>62</v>
      </c>
      <c r="G16" s="101" t="s">
        <v>215</v>
      </c>
      <c r="H16" s="77"/>
      <c r="I16" s="12">
        <v>2</v>
      </c>
      <c r="J16" s="3"/>
      <c r="L16" s="4"/>
      <c r="M16" s="4"/>
    </row>
    <row r="17" spans="2:13" ht="64.5" customHeight="1" outlineLevel="1" thickBot="1" x14ac:dyDescent="0.3">
      <c r="B17" s="104" t="s">
        <v>237</v>
      </c>
      <c r="C17" s="82" t="s">
        <v>5</v>
      </c>
      <c r="D17" s="83" t="s">
        <v>49</v>
      </c>
      <c r="E17" s="84" t="s">
        <v>222</v>
      </c>
      <c r="F17" s="85" t="s">
        <v>223</v>
      </c>
      <c r="G17" s="101" t="s">
        <v>215</v>
      </c>
      <c r="H17" s="77"/>
      <c r="I17" s="12">
        <v>2</v>
      </c>
      <c r="J17" s="3"/>
      <c r="L17" s="4"/>
      <c r="M17" s="4"/>
    </row>
    <row r="18" spans="2:13" ht="65.45" customHeight="1" outlineLevel="1" thickBot="1" x14ac:dyDescent="0.3">
      <c r="B18" s="104" t="s">
        <v>238</v>
      </c>
      <c r="C18" s="82" t="s">
        <v>5</v>
      </c>
      <c r="D18" s="83" t="s">
        <v>49</v>
      </c>
      <c r="E18" s="84" t="s">
        <v>60</v>
      </c>
      <c r="F18" s="85" t="s">
        <v>59</v>
      </c>
      <c r="G18" s="100" t="s">
        <v>216</v>
      </c>
      <c r="H18" s="77" t="s">
        <v>224</v>
      </c>
      <c r="I18" s="12">
        <v>2</v>
      </c>
      <c r="J18" s="3"/>
      <c r="L18" s="4"/>
      <c r="M18" s="4"/>
    </row>
    <row r="19" spans="2:13" ht="66.95" customHeight="1" outlineLevel="1" thickBot="1" x14ac:dyDescent="0.3">
      <c r="B19" s="104" t="s">
        <v>239</v>
      </c>
      <c r="C19" s="82" t="s">
        <v>5</v>
      </c>
      <c r="D19" s="83" t="s">
        <v>75</v>
      </c>
      <c r="E19" s="84" t="s">
        <v>74</v>
      </c>
      <c r="F19" s="85" t="s">
        <v>73</v>
      </c>
      <c r="G19" s="100" t="s">
        <v>216</v>
      </c>
      <c r="H19" s="77" t="s">
        <v>225</v>
      </c>
      <c r="I19" s="12">
        <v>2</v>
      </c>
      <c r="J19" s="3"/>
      <c r="L19" s="4"/>
      <c r="M19" s="4"/>
    </row>
    <row r="20" spans="2:13" ht="75.75" outlineLevel="1" thickBot="1" x14ac:dyDescent="0.3">
      <c r="B20" s="104" t="s">
        <v>240</v>
      </c>
      <c r="C20" s="82" t="s">
        <v>5</v>
      </c>
      <c r="D20" s="83" t="s">
        <v>76</v>
      </c>
      <c r="E20" s="84" t="s">
        <v>82</v>
      </c>
      <c r="F20" s="85" t="s">
        <v>83</v>
      </c>
      <c r="G20" s="101" t="s">
        <v>215</v>
      </c>
      <c r="H20" s="77"/>
      <c r="I20" s="12">
        <v>2</v>
      </c>
      <c r="J20" s="3"/>
      <c r="L20" s="4"/>
      <c r="M20" s="4"/>
    </row>
    <row r="21" spans="2:13" ht="60.75" outlineLevel="1" thickBot="1" x14ac:dyDescent="0.3">
      <c r="B21" s="104" t="s">
        <v>241</v>
      </c>
      <c r="C21" s="82" t="s">
        <v>5</v>
      </c>
      <c r="D21" s="83" t="s">
        <v>76</v>
      </c>
      <c r="E21" s="84" t="s">
        <v>81</v>
      </c>
      <c r="F21" s="85" t="s">
        <v>86</v>
      </c>
      <c r="G21" s="100" t="s">
        <v>216</v>
      </c>
      <c r="H21" s="77" t="s">
        <v>226</v>
      </c>
      <c r="I21" s="27">
        <v>2</v>
      </c>
      <c r="J21" s="28"/>
      <c r="L21" s="4"/>
      <c r="M21" s="4"/>
    </row>
    <row r="22" spans="2:13" ht="64.5" customHeight="1" outlineLevel="1" thickBot="1" x14ac:dyDescent="0.3">
      <c r="B22" s="104" t="s">
        <v>242</v>
      </c>
      <c r="C22" s="86" t="s">
        <v>5</v>
      </c>
      <c r="D22" s="87" t="s">
        <v>76</v>
      </c>
      <c r="E22" s="88" t="s">
        <v>84</v>
      </c>
      <c r="F22" s="89" t="s">
        <v>85</v>
      </c>
      <c r="G22" s="100" t="s">
        <v>216</v>
      </c>
      <c r="H22" s="99" t="s">
        <v>227</v>
      </c>
      <c r="I22" s="96">
        <v>2</v>
      </c>
      <c r="J22" s="95"/>
      <c r="L22" s="4"/>
      <c r="M22" s="4"/>
    </row>
    <row r="23" spans="2:13" ht="77.099999999999994" customHeight="1" outlineLevel="1" thickBot="1" x14ac:dyDescent="0.3">
      <c r="B23" s="116">
        <v>1.2</v>
      </c>
      <c r="C23" s="92" t="s">
        <v>5</v>
      </c>
      <c r="D23" s="92" t="s">
        <v>10</v>
      </c>
      <c r="E23" s="92" t="s">
        <v>51</v>
      </c>
      <c r="F23" s="93" t="s">
        <v>167</v>
      </c>
      <c r="G23" s="102" t="s">
        <v>215</v>
      </c>
      <c r="H23" s="94"/>
      <c r="I23" s="97">
        <v>1</v>
      </c>
      <c r="J23" s="98"/>
      <c r="L23" s="4"/>
      <c r="M23" s="4"/>
    </row>
    <row r="24" spans="2:13" ht="36.6" customHeight="1" outlineLevel="1" thickBot="1" x14ac:dyDescent="0.3">
      <c r="B24" s="116">
        <v>1.3</v>
      </c>
      <c r="C24" s="92" t="s">
        <v>5</v>
      </c>
      <c r="D24" s="92" t="s">
        <v>10</v>
      </c>
      <c r="E24" s="92" t="s">
        <v>13</v>
      </c>
      <c r="F24" s="93" t="s">
        <v>52</v>
      </c>
      <c r="G24" s="103" t="s">
        <v>216</v>
      </c>
      <c r="H24" s="94" t="s">
        <v>228</v>
      </c>
      <c r="I24" s="97">
        <v>1</v>
      </c>
      <c r="J24" s="98"/>
      <c r="L24" s="5"/>
      <c r="M24" s="5"/>
    </row>
    <row r="25" spans="2:13" ht="19.5" thickBot="1" x14ac:dyDescent="0.3">
      <c r="B25" s="160" t="s">
        <v>77</v>
      </c>
      <c r="C25" s="161"/>
      <c r="D25" s="161"/>
      <c r="E25" s="161"/>
      <c r="F25" s="161"/>
      <c r="G25" s="161"/>
      <c r="H25" s="161"/>
      <c r="I25" s="161"/>
      <c r="J25" s="162"/>
      <c r="L25" s="5"/>
      <c r="M25" s="5"/>
    </row>
    <row r="26" spans="2:13" ht="120.75" outlineLevel="1" thickBot="1" x14ac:dyDescent="0.3">
      <c r="B26" s="117">
        <v>2.1</v>
      </c>
      <c r="C26" s="92" t="s">
        <v>77</v>
      </c>
      <c r="D26" s="92" t="s">
        <v>10</v>
      </c>
      <c r="E26" s="22" t="s">
        <v>147</v>
      </c>
      <c r="F26" s="79" t="s">
        <v>93</v>
      </c>
      <c r="G26" s="103" t="s">
        <v>216</v>
      </c>
      <c r="H26" s="94"/>
      <c r="I26" s="23">
        <v>1</v>
      </c>
      <c r="J26" s="33"/>
      <c r="L26" s="5"/>
      <c r="M26" s="5"/>
    </row>
    <row r="27" spans="2:13" ht="60.75" outlineLevel="1" thickBot="1" x14ac:dyDescent="0.3">
      <c r="B27" s="118" t="s">
        <v>87</v>
      </c>
      <c r="C27" s="75" t="s">
        <v>77</v>
      </c>
      <c r="D27" s="75" t="s">
        <v>91</v>
      </c>
      <c r="E27" s="76" t="s">
        <v>96</v>
      </c>
      <c r="F27" s="77" t="s">
        <v>98</v>
      </c>
      <c r="G27" s="100" t="s">
        <v>216</v>
      </c>
      <c r="H27" s="99" t="s">
        <v>250</v>
      </c>
      <c r="I27" s="12">
        <v>2</v>
      </c>
      <c r="J27" s="3"/>
      <c r="L27" s="5"/>
      <c r="M27" s="5"/>
    </row>
    <row r="28" spans="2:13" ht="165.95" customHeight="1" outlineLevel="1" thickBot="1" x14ac:dyDescent="0.3">
      <c r="B28" s="119">
        <v>2.2000000000000002</v>
      </c>
      <c r="C28" s="92" t="s">
        <v>77</v>
      </c>
      <c r="D28" s="92" t="s">
        <v>10</v>
      </c>
      <c r="E28" s="78" t="s">
        <v>103</v>
      </c>
      <c r="F28" s="79" t="s">
        <v>181</v>
      </c>
      <c r="G28" s="103" t="s">
        <v>216</v>
      </c>
      <c r="H28" s="94"/>
      <c r="I28" s="23">
        <v>1</v>
      </c>
      <c r="J28" s="33"/>
      <c r="L28" s="5"/>
      <c r="M28" s="5"/>
    </row>
    <row r="29" spans="2:13" ht="240.75" outlineLevel="1" thickBot="1" x14ac:dyDescent="0.3">
      <c r="B29" s="118" t="s">
        <v>94</v>
      </c>
      <c r="C29" s="105" t="s">
        <v>77</v>
      </c>
      <c r="D29" s="75" t="s">
        <v>91</v>
      </c>
      <c r="E29" s="76" t="s">
        <v>97</v>
      </c>
      <c r="F29" s="77" t="s">
        <v>109</v>
      </c>
      <c r="G29" s="101" t="s">
        <v>215</v>
      </c>
      <c r="H29" s="99"/>
      <c r="I29" s="12">
        <v>2</v>
      </c>
      <c r="J29" s="3"/>
      <c r="L29" s="5"/>
      <c r="M29" s="5"/>
    </row>
    <row r="30" spans="2:13" ht="90.75" outlineLevel="1" thickBot="1" x14ac:dyDescent="0.3">
      <c r="B30" s="118" t="s">
        <v>101</v>
      </c>
      <c r="C30" s="106" t="s">
        <v>77</v>
      </c>
      <c r="D30" s="75" t="s">
        <v>90</v>
      </c>
      <c r="E30" s="76" t="s">
        <v>106</v>
      </c>
      <c r="F30" s="77" t="s">
        <v>105</v>
      </c>
      <c r="G30" s="100" t="s">
        <v>216</v>
      </c>
      <c r="H30" s="99" t="s">
        <v>251</v>
      </c>
      <c r="I30" s="12">
        <v>2</v>
      </c>
      <c r="J30" s="3"/>
      <c r="L30" s="5"/>
      <c r="M30" s="5"/>
    </row>
    <row r="31" spans="2:13" ht="150.75" outlineLevel="1" thickBot="1" x14ac:dyDescent="0.3">
      <c r="B31" s="118" t="s">
        <v>102</v>
      </c>
      <c r="C31" s="106" t="s">
        <v>77</v>
      </c>
      <c r="D31" s="75" t="s">
        <v>92</v>
      </c>
      <c r="E31" s="76" t="s">
        <v>107</v>
      </c>
      <c r="F31" s="77" t="s">
        <v>108</v>
      </c>
      <c r="G31" s="100" t="s">
        <v>216</v>
      </c>
      <c r="H31" s="99" t="s">
        <v>252</v>
      </c>
      <c r="I31" s="12">
        <v>2</v>
      </c>
      <c r="J31" s="3"/>
      <c r="L31" s="5"/>
      <c r="M31" s="5"/>
    </row>
    <row r="32" spans="2:13" ht="62.45" customHeight="1" outlineLevel="1" thickBot="1" x14ac:dyDescent="0.3">
      <c r="B32" s="119">
        <v>2.2999999999999998</v>
      </c>
      <c r="C32" s="92" t="s">
        <v>77</v>
      </c>
      <c r="D32" s="92" t="s">
        <v>10</v>
      </c>
      <c r="E32" s="78" t="s">
        <v>245</v>
      </c>
      <c r="F32" s="79" t="s">
        <v>247</v>
      </c>
      <c r="G32" s="103" t="s">
        <v>216</v>
      </c>
      <c r="H32" s="94"/>
      <c r="I32" s="23">
        <v>1</v>
      </c>
      <c r="J32" s="33"/>
      <c r="L32" s="5"/>
      <c r="M32" s="5"/>
    </row>
    <row r="33" spans="2:13" ht="75.599999999999994" customHeight="1" outlineLevel="1" x14ac:dyDescent="0.25">
      <c r="B33" s="120" t="s">
        <v>249</v>
      </c>
      <c r="C33" s="77" t="s">
        <v>77</v>
      </c>
      <c r="D33" s="77" t="s">
        <v>104</v>
      </c>
      <c r="E33" s="76" t="s">
        <v>246</v>
      </c>
      <c r="F33" s="77" t="s">
        <v>248</v>
      </c>
      <c r="G33" s="100" t="s">
        <v>216</v>
      </c>
      <c r="H33" s="99" t="s">
        <v>253</v>
      </c>
      <c r="I33" s="27">
        <v>2</v>
      </c>
      <c r="J33" s="28"/>
      <c r="L33" s="5"/>
      <c r="M33" s="5"/>
    </row>
    <row r="34" spans="2:13" ht="165.75" outlineLevel="1" thickBot="1" x14ac:dyDescent="0.3">
      <c r="B34" s="119">
        <v>2.4</v>
      </c>
      <c r="C34" s="108" t="s">
        <v>77</v>
      </c>
      <c r="D34" s="108" t="s">
        <v>10</v>
      </c>
      <c r="E34" s="90" t="s">
        <v>89</v>
      </c>
      <c r="F34" s="91" t="s">
        <v>88</v>
      </c>
      <c r="G34" s="102" t="s">
        <v>215</v>
      </c>
      <c r="H34" s="94"/>
      <c r="I34" s="23">
        <v>1</v>
      </c>
      <c r="J34" s="33"/>
      <c r="L34" s="5"/>
      <c r="M34" s="5"/>
    </row>
    <row r="35" spans="2:13" ht="19.5" thickBot="1" x14ac:dyDescent="0.3">
      <c r="B35" s="163" t="s">
        <v>79</v>
      </c>
      <c r="C35" s="164"/>
      <c r="D35" s="164"/>
      <c r="E35" s="164"/>
      <c r="F35" s="164"/>
      <c r="G35" s="164"/>
      <c r="H35" s="164"/>
      <c r="I35" s="164"/>
      <c r="J35" s="165"/>
      <c r="L35" s="5"/>
      <c r="M35" s="5"/>
    </row>
    <row r="36" spans="2:13" ht="75.75" outlineLevel="1" thickBot="1" x14ac:dyDescent="0.3">
      <c r="B36" s="121" t="s">
        <v>254</v>
      </c>
      <c r="C36" s="108" t="s">
        <v>79</v>
      </c>
      <c r="D36" s="108" t="s">
        <v>10</v>
      </c>
      <c r="E36" s="108" t="s">
        <v>112</v>
      </c>
      <c r="F36" s="109" t="s">
        <v>182</v>
      </c>
      <c r="G36" s="103" t="s">
        <v>216</v>
      </c>
      <c r="H36" s="94"/>
      <c r="I36" s="23">
        <v>1</v>
      </c>
      <c r="J36" s="33"/>
      <c r="L36" s="5"/>
      <c r="M36" s="5"/>
    </row>
    <row r="37" spans="2:13" ht="60.75" outlineLevel="1" thickBot="1" x14ac:dyDescent="0.3">
      <c r="B37" s="122" t="s">
        <v>110</v>
      </c>
      <c r="C37" s="110" t="s">
        <v>79</v>
      </c>
      <c r="D37" s="75" t="s">
        <v>136</v>
      </c>
      <c r="E37" s="76" t="s">
        <v>135</v>
      </c>
      <c r="F37" s="77" t="s">
        <v>258</v>
      </c>
      <c r="G37" s="100" t="s">
        <v>216</v>
      </c>
      <c r="H37" s="99" t="s">
        <v>263</v>
      </c>
      <c r="I37" s="12">
        <v>2</v>
      </c>
      <c r="J37" s="3"/>
      <c r="L37" s="5"/>
      <c r="M37" s="5"/>
    </row>
    <row r="38" spans="2:13" ht="165.75" outlineLevel="1" thickBot="1" x14ac:dyDescent="0.3">
      <c r="B38" s="122" t="s">
        <v>111</v>
      </c>
      <c r="C38" s="110" t="s">
        <v>79</v>
      </c>
      <c r="D38" s="75" t="s">
        <v>130</v>
      </c>
      <c r="E38" s="76" t="s">
        <v>131</v>
      </c>
      <c r="F38" s="77" t="s">
        <v>132</v>
      </c>
      <c r="G38" s="101" t="s">
        <v>215</v>
      </c>
      <c r="H38" s="99"/>
      <c r="I38" s="12">
        <v>2</v>
      </c>
      <c r="J38" s="3"/>
      <c r="L38" s="5"/>
      <c r="M38" s="5"/>
    </row>
    <row r="39" spans="2:13" ht="45.75" outlineLevel="1" thickBot="1" x14ac:dyDescent="0.3">
      <c r="B39" s="123" t="s">
        <v>255</v>
      </c>
      <c r="C39" s="108" t="s">
        <v>79</v>
      </c>
      <c r="D39" s="108" t="s">
        <v>10</v>
      </c>
      <c r="E39" s="92" t="s">
        <v>113</v>
      </c>
      <c r="F39" s="93" t="s">
        <v>117</v>
      </c>
      <c r="G39" s="103" t="s">
        <v>216</v>
      </c>
      <c r="H39" s="94"/>
      <c r="I39" s="30">
        <v>1</v>
      </c>
      <c r="J39" s="33"/>
      <c r="L39" s="5"/>
      <c r="M39" s="5"/>
    </row>
    <row r="40" spans="2:13" ht="275.10000000000002" customHeight="1" outlineLevel="1" thickBot="1" x14ac:dyDescent="0.3">
      <c r="B40" s="122" t="s">
        <v>119</v>
      </c>
      <c r="C40" s="110" t="s">
        <v>79</v>
      </c>
      <c r="D40" s="75" t="s">
        <v>133</v>
      </c>
      <c r="E40" s="76" t="s">
        <v>118</v>
      </c>
      <c r="F40" s="77" t="s">
        <v>183</v>
      </c>
      <c r="G40" s="100" t="s">
        <v>216</v>
      </c>
      <c r="H40" s="99" t="s">
        <v>271</v>
      </c>
      <c r="I40" s="12">
        <v>2</v>
      </c>
      <c r="J40" s="3"/>
      <c r="L40" s="5"/>
      <c r="M40" s="5"/>
    </row>
    <row r="41" spans="2:13" ht="90.75" outlineLevel="1" thickBot="1" x14ac:dyDescent="0.3">
      <c r="B41" s="123" t="s">
        <v>256</v>
      </c>
      <c r="C41" s="108" t="s">
        <v>79</v>
      </c>
      <c r="D41" s="108" t="s">
        <v>10</v>
      </c>
      <c r="E41" s="92" t="s">
        <v>114</v>
      </c>
      <c r="F41" s="93" t="s">
        <v>115</v>
      </c>
      <c r="G41" s="102" t="s">
        <v>215</v>
      </c>
      <c r="H41" s="94"/>
      <c r="I41" s="30">
        <v>1</v>
      </c>
      <c r="J41" s="33"/>
      <c r="L41" s="5"/>
      <c r="M41" s="5"/>
    </row>
    <row r="42" spans="2:13" ht="135.75" outlineLevel="1" thickBot="1" x14ac:dyDescent="0.3">
      <c r="B42" s="122" t="s">
        <v>259</v>
      </c>
      <c r="C42" s="110" t="s">
        <v>79</v>
      </c>
      <c r="D42" s="75" t="s">
        <v>121</v>
      </c>
      <c r="E42" s="76" t="s">
        <v>123</v>
      </c>
      <c r="F42" s="77" t="s">
        <v>122</v>
      </c>
      <c r="G42" s="101" t="s">
        <v>215</v>
      </c>
      <c r="H42" s="99"/>
      <c r="I42" s="12">
        <v>2</v>
      </c>
      <c r="J42" s="3"/>
      <c r="L42" s="5"/>
      <c r="M42" s="5"/>
    </row>
    <row r="43" spans="2:13" ht="330.75" outlineLevel="1" thickBot="1" x14ac:dyDescent="0.3">
      <c r="B43" s="122" t="s">
        <v>260</v>
      </c>
      <c r="C43" s="110" t="s">
        <v>79</v>
      </c>
      <c r="D43" s="75" t="s">
        <v>121</v>
      </c>
      <c r="E43" s="76" t="s">
        <v>124</v>
      </c>
      <c r="F43" s="77" t="s">
        <v>125</v>
      </c>
      <c r="G43" s="101" t="s">
        <v>215</v>
      </c>
      <c r="H43" s="99"/>
      <c r="I43" s="12">
        <v>2</v>
      </c>
      <c r="J43" s="3"/>
      <c r="L43" s="5"/>
      <c r="M43" s="5"/>
    </row>
    <row r="44" spans="2:13" ht="90.75" outlineLevel="1" thickBot="1" x14ac:dyDescent="0.3">
      <c r="B44" s="123" t="s">
        <v>257</v>
      </c>
      <c r="C44" s="108" t="s">
        <v>79</v>
      </c>
      <c r="D44" s="108" t="s">
        <v>10</v>
      </c>
      <c r="E44" s="92" t="s">
        <v>116</v>
      </c>
      <c r="F44" s="93" t="s">
        <v>115</v>
      </c>
      <c r="G44" s="102" t="s">
        <v>215</v>
      </c>
      <c r="H44" s="94"/>
      <c r="I44" s="30">
        <v>1</v>
      </c>
      <c r="J44" s="33"/>
      <c r="L44" s="5"/>
      <c r="M44" s="5"/>
    </row>
    <row r="45" spans="2:13" ht="120.75" outlineLevel="1" thickBot="1" x14ac:dyDescent="0.3">
      <c r="B45" s="122" t="s">
        <v>261</v>
      </c>
      <c r="C45" s="110" t="s">
        <v>79</v>
      </c>
      <c r="D45" s="75" t="s">
        <v>120</v>
      </c>
      <c r="E45" s="76" t="s">
        <v>129</v>
      </c>
      <c r="F45" s="77" t="s">
        <v>126</v>
      </c>
      <c r="G45" s="101" t="s">
        <v>215</v>
      </c>
      <c r="H45" s="99"/>
      <c r="I45" s="12">
        <v>2</v>
      </c>
      <c r="J45" s="3"/>
      <c r="L45" s="5"/>
      <c r="M45" s="5"/>
    </row>
    <row r="46" spans="2:13" ht="210.75" outlineLevel="1" thickBot="1" x14ac:dyDescent="0.3">
      <c r="B46" s="124" t="s">
        <v>262</v>
      </c>
      <c r="C46" s="111" t="s">
        <v>79</v>
      </c>
      <c r="D46" s="107" t="s">
        <v>120</v>
      </c>
      <c r="E46" s="80" t="s">
        <v>128</v>
      </c>
      <c r="F46" s="81" t="s">
        <v>127</v>
      </c>
      <c r="G46" s="101" t="s">
        <v>215</v>
      </c>
      <c r="H46" s="99"/>
      <c r="I46" s="27">
        <v>2</v>
      </c>
      <c r="J46" s="28"/>
      <c r="L46" s="5"/>
      <c r="M46" s="5"/>
    </row>
    <row r="47" spans="2:13" ht="19.5" thickBot="1" x14ac:dyDescent="0.3">
      <c r="B47" s="149" t="s">
        <v>78</v>
      </c>
      <c r="C47" s="150"/>
      <c r="D47" s="150"/>
      <c r="E47" s="150"/>
      <c r="F47" s="150"/>
      <c r="G47" s="150"/>
      <c r="H47" s="150"/>
      <c r="I47" s="150"/>
      <c r="J47" s="151"/>
      <c r="L47" s="5"/>
      <c r="M47" s="5"/>
    </row>
    <row r="48" spans="2:13" ht="90.75" outlineLevel="1" thickBot="1" x14ac:dyDescent="0.3">
      <c r="B48" s="112" t="s">
        <v>264</v>
      </c>
      <c r="C48" s="108" t="s">
        <v>78</v>
      </c>
      <c r="D48" s="108" t="s">
        <v>10</v>
      </c>
      <c r="E48" s="108" t="s">
        <v>160</v>
      </c>
      <c r="F48" s="93" t="s">
        <v>161</v>
      </c>
      <c r="G48" s="103" t="s">
        <v>216</v>
      </c>
      <c r="H48" s="94"/>
      <c r="I48" s="23">
        <v>1</v>
      </c>
      <c r="J48" s="33"/>
      <c r="L48" s="5"/>
      <c r="M48" s="5"/>
    </row>
    <row r="49" spans="2:13" ht="151.5" customHeight="1" outlineLevel="1" thickBot="1" x14ac:dyDescent="0.3">
      <c r="B49" s="113" t="s">
        <v>134</v>
      </c>
      <c r="C49" s="110" t="s">
        <v>78</v>
      </c>
      <c r="D49" s="75" t="s">
        <v>137</v>
      </c>
      <c r="E49" s="76" t="s">
        <v>162</v>
      </c>
      <c r="F49" s="77" t="s">
        <v>163</v>
      </c>
      <c r="G49" s="100" t="s">
        <v>216</v>
      </c>
      <c r="H49" s="99" t="s">
        <v>272</v>
      </c>
      <c r="I49" s="12">
        <v>2</v>
      </c>
      <c r="J49" s="3"/>
      <c r="L49" s="5"/>
      <c r="M49" s="5"/>
    </row>
    <row r="50" spans="2:13" ht="120.75" outlineLevel="1" thickBot="1" x14ac:dyDescent="0.3">
      <c r="B50" s="112" t="s">
        <v>265</v>
      </c>
      <c r="C50" s="108" t="s">
        <v>78</v>
      </c>
      <c r="D50" s="108" t="s">
        <v>10</v>
      </c>
      <c r="E50" s="92" t="s">
        <v>157</v>
      </c>
      <c r="F50" s="93" t="s">
        <v>158</v>
      </c>
      <c r="G50" s="103" t="s">
        <v>216</v>
      </c>
      <c r="H50" s="94"/>
      <c r="I50" s="30">
        <v>1</v>
      </c>
      <c r="J50" s="33"/>
      <c r="L50" s="5"/>
      <c r="M50" s="5"/>
    </row>
    <row r="51" spans="2:13" ht="165.75" outlineLevel="1" thickBot="1" x14ac:dyDescent="0.3">
      <c r="B51" s="113" t="s">
        <v>138</v>
      </c>
      <c r="C51" s="110" t="s">
        <v>78</v>
      </c>
      <c r="D51" s="75" t="s">
        <v>141</v>
      </c>
      <c r="E51" s="76" t="s">
        <v>153</v>
      </c>
      <c r="F51" s="77" t="s">
        <v>165</v>
      </c>
      <c r="G51" s="101" t="s">
        <v>215</v>
      </c>
      <c r="H51" s="99"/>
      <c r="I51" s="12">
        <v>2</v>
      </c>
      <c r="J51" s="3"/>
      <c r="L51" s="5"/>
      <c r="M51" s="5"/>
    </row>
    <row r="52" spans="2:13" ht="189.95" customHeight="1" outlineLevel="1" thickBot="1" x14ac:dyDescent="0.3">
      <c r="B52" s="113" t="s">
        <v>139</v>
      </c>
      <c r="C52" s="110" t="s">
        <v>78</v>
      </c>
      <c r="D52" s="75" t="s">
        <v>141</v>
      </c>
      <c r="E52" s="76" t="s">
        <v>156</v>
      </c>
      <c r="F52" s="77" t="s">
        <v>154</v>
      </c>
      <c r="G52" s="100" t="s">
        <v>216</v>
      </c>
      <c r="H52" s="99"/>
      <c r="I52" s="12">
        <v>2</v>
      </c>
      <c r="J52" s="3"/>
      <c r="L52" s="5"/>
      <c r="M52" s="5"/>
    </row>
    <row r="53" spans="2:13" ht="105.75" outlineLevel="1" thickBot="1" x14ac:dyDescent="0.3">
      <c r="B53" s="112" t="s">
        <v>266</v>
      </c>
      <c r="C53" s="108" t="s">
        <v>78</v>
      </c>
      <c r="D53" s="108" t="s">
        <v>10</v>
      </c>
      <c r="E53" s="92" t="s">
        <v>155</v>
      </c>
      <c r="F53" s="93" t="s">
        <v>159</v>
      </c>
      <c r="G53" s="103" t="s">
        <v>216</v>
      </c>
      <c r="H53" s="94"/>
      <c r="I53" s="30">
        <v>1</v>
      </c>
      <c r="J53" s="33"/>
      <c r="L53" s="5"/>
      <c r="M53" s="5"/>
    </row>
    <row r="54" spans="2:13" ht="315.75" outlineLevel="1" thickBot="1" x14ac:dyDescent="0.3">
      <c r="B54" s="113" t="s">
        <v>142</v>
      </c>
      <c r="C54" s="110" t="s">
        <v>78</v>
      </c>
      <c r="D54" s="75" t="s">
        <v>137</v>
      </c>
      <c r="E54" s="76" t="s">
        <v>164</v>
      </c>
      <c r="F54" s="77" t="s">
        <v>166</v>
      </c>
      <c r="G54" s="100" t="s">
        <v>216</v>
      </c>
      <c r="H54" s="99" t="s">
        <v>273</v>
      </c>
      <c r="I54" s="12">
        <v>2</v>
      </c>
      <c r="J54" s="3"/>
      <c r="L54" s="5"/>
      <c r="M54" s="5"/>
    </row>
    <row r="55" spans="2:13" ht="150.75" outlineLevel="1" thickBot="1" x14ac:dyDescent="0.3">
      <c r="B55" s="113" t="s">
        <v>143</v>
      </c>
      <c r="C55" s="110" t="s">
        <v>78</v>
      </c>
      <c r="D55" s="75" t="s">
        <v>146</v>
      </c>
      <c r="E55" s="76" t="s">
        <v>152</v>
      </c>
      <c r="F55" s="77" t="s">
        <v>151</v>
      </c>
      <c r="G55" s="101" t="s">
        <v>215</v>
      </c>
      <c r="H55" s="99"/>
      <c r="I55" s="12">
        <v>2</v>
      </c>
      <c r="J55" s="3"/>
      <c r="L55" s="5"/>
      <c r="M55" s="5"/>
    </row>
    <row r="56" spans="2:13" ht="75.75" outlineLevel="1" thickBot="1" x14ac:dyDescent="0.3">
      <c r="B56" s="112" t="s">
        <v>267</v>
      </c>
      <c r="C56" s="108" t="s">
        <v>78</v>
      </c>
      <c r="D56" s="108" t="s">
        <v>10</v>
      </c>
      <c r="E56" s="92" t="s">
        <v>144</v>
      </c>
      <c r="F56" s="93" t="s">
        <v>268</v>
      </c>
      <c r="G56" s="103" t="s">
        <v>216</v>
      </c>
      <c r="H56" s="94"/>
      <c r="I56" s="30">
        <v>1</v>
      </c>
      <c r="J56" s="33"/>
      <c r="L56" s="5"/>
      <c r="M56" s="5"/>
    </row>
    <row r="57" spans="2:13" ht="159.6" customHeight="1" outlineLevel="1" thickBot="1" x14ac:dyDescent="0.3">
      <c r="B57" s="113" t="s">
        <v>142</v>
      </c>
      <c r="C57" s="110" t="s">
        <v>78</v>
      </c>
      <c r="D57" s="75" t="s">
        <v>140</v>
      </c>
      <c r="E57" s="76" t="s">
        <v>150</v>
      </c>
      <c r="F57" s="77" t="s">
        <v>270</v>
      </c>
      <c r="G57" s="100" t="s">
        <v>216</v>
      </c>
      <c r="H57" s="99" t="s">
        <v>281</v>
      </c>
      <c r="I57" s="12">
        <v>2</v>
      </c>
      <c r="J57" s="3"/>
      <c r="L57" s="5"/>
      <c r="M57" s="5"/>
    </row>
    <row r="58" spans="2:13" ht="93.6" customHeight="1" outlineLevel="1" thickBot="1" x14ac:dyDescent="0.3">
      <c r="B58" s="113" t="s">
        <v>143</v>
      </c>
      <c r="C58" s="110" t="s">
        <v>78</v>
      </c>
      <c r="D58" s="75" t="s">
        <v>140</v>
      </c>
      <c r="E58" s="76" t="s">
        <v>145</v>
      </c>
      <c r="F58" s="77" t="s">
        <v>269</v>
      </c>
      <c r="G58" s="100" t="s">
        <v>216</v>
      </c>
      <c r="H58" s="99" t="s">
        <v>282</v>
      </c>
      <c r="I58" s="12">
        <v>2</v>
      </c>
      <c r="J58" s="3"/>
      <c r="L58" s="5"/>
      <c r="M58" s="5"/>
    </row>
    <row r="59" spans="2:13" ht="19.5" thickBot="1" x14ac:dyDescent="0.3">
      <c r="B59" s="146" t="s">
        <v>80</v>
      </c>
      <c r="C59" s="147"/>
      <c r="D59" s="147"/>
      <c r="E59" s="147"/>
      <c r="F59" s="147"/>
      <c r="G59" s="147"/>
      <c r="H59" s="147"/>
      <c r="I59" s="147"/>
      <c r="J59" s="148"/>
      <c r="L59" s="5"/>
      <c r="M59" s="5"/>
    </row>
    <row r="60" spans="2:13" ht="228.95" customHeight="1" outlineLevel="1" thickBot="1" x14ac:dyDescent="0.3">
      <c r="B60" s="126" t="s">
        <v>277</v>
      </c>
      <c r="C60" s="108" t="s">
        <v>80</v>
      </c>
      <c r="D60" s="108" t="s">
        <v>10</v>
      </c>
      <c r="E60" s="108" t="s">
        <v>169</v>
      </c>
      <c r="F60" s="93" t="s">
        <v>175</v>
      </c>
      <c r="G60" s="103" t="s">
        <v>216</v>
      </c>
      <c r="H60" s="94"/>
      <c r="I60" s="23">
        <v>1</v>
      </c>
      <c r="J60" s="33"/>
      <c r="L60" s="5"/>
      <c r="M60" s="5"/>
    </row>
    <row r="61" spans="2:13" ht="107.1" customHeight="1" outlineLevel="1" thickBot="1" x14ac:dyDescent="0.3">
      <c r="B61" s="127" t="s">
        <v>148</v>
      </c>
      <c r="C61" s="110" t="s">
        <v>80</v>
      </c>
      <c r="D61" s="75" t="s">
        <v>172</v>
      </c>
      <c r="E61" s="76" t="s">
        <v>178</v>
      </c>
      <c r="F61" s="77" t="s">
        <v>275</v>
      </c>
      <c r="G61" s="100" t="s">
        <v>216</v>
      </c>
      <c r="H61" s="99" t="s">
        <v>283</v>
      </c>
      <c r="I61" s="12">
        <v>2</v>
      </c>
      <c r="J61" s="3"/>
      <c r="L61" s="5"/>
      <c r="M61" s="5"/>
    </row>
    <row r="62" spans="2:13" ht="81.95" customHeight="1" outlineLevel="1" thickBot="1" x14ac:dyDescent="0.3">
      <c r="B62" s="127" t="s">
        <v>149</v>
      </c>
      <c r="C62" s="110" t="s">
        <v>80</v>
      </c>
      <c r="D62" s="75" t="s">
        <v>172</v>
      </c>
      <c r="E62" s="76" t="s">
        <v>176</v>
      </c>
      <c r="F62" s="77" t="s">
        <v>276</v>
      </c>
      <c r="G62" s="101" t="s">
        <v>215</v>
      </c>
      <c r="H62" s="99"/>
      <c r="I62" s="12">
        <v>2</v>
      </c>
      <c r="J62" s="3"/>
      <c r="L62" s="5"/>
      <c r="M62" s="5"/>
    </row>
    <row r="63" spans="2:13" ht="62.1" customHeight="1" outlineLevel="1" thickBot="1" x14ac:dyDescent="0.3">
      <c r="B63" s="127" t="s">
        <v>279</v>
      </c>
      <c r="C63" s="110" t="s">
        <v>80</v>
      </c>
      <c r="D63" s="75" t="s">
        <v>172</v>
      </c>
      <c r="E63" s="76" t="s">
        <v>177</v>
      </c>
      <c r="F63" s="77" t="s">
        <v>274</v>
      </c>
      <c r="G63" s="101" t="s">
        <v>215</v>
      </c>
      <c r="H63" s="99"/>
      <c r="I63" s="12">
        <v>2</v>
      </c>
      <c r="J63" s="3"/>
      <c r="L63" s="5"/>
      <c r="M63" s="5"/>
    </row>
    <row r="64" spans="2:13" ht="135.75" outlineLevel="1" thickBot="1" x14ac:dyDescent="0.3">
      <c r="B64" s="127" t="s">
        <v>280</v>
      </c>
      <c r="C64" s="110" t="s">
        <v>80</v>
      </c>
      <c r="D64" s="75" t="s">
        <v>172</v>
      </c>
      <c r="E64" s="76" t="s">
        <v>170</v>
      </c>
      <c r="F64" s="77" t="s">
        <v>174</v>
      </c>
      <c r="G64" s="101" t="s">
        <v>215</v>
      </c>
      <c r="H64" s="99"/>
      <c r="I64" s="12">
        <v>2</v>
      </c>
      <c r="J64" s="3"/>
      <c r="L64" s="5"/>
      <c r="M64" s="5"/>
    </row>
    <row r="65" spans="2:13" ht="147" customHeight="1" outlineLevel="1" thickBot="1" x14ac:dyDescent="0.3">
      <c r="B65" s="126" t="s">
        <v>278</v>
      </c>
      <c r="C65" s="108" t="s">
        <v>80</v>
      </c>
      <c r="D65" s="108" t="s">
        <v>10</v>
      </c>
      <c r="E65" s="108" t="s">
        <v>168</v>
      </c>
      <c r="F65" s="93" t="s">
        <v>171</v>
      </c>
      <c r="G65" s="102" t="s">
        <v>215</v>
      </c>
      <c r="H65" s="94"/>
      <c r="I65" s="30">
        <v>1</v>
      </c>
      <c r="J65" s="33"/>
      <c r="L65" s="5"/>
      <c r="M65" s="5"/>
    </row>
    <row r="66" spans="2:13" ht="180.75" outlineLevel="1" thickBot="1" x14ac:dyDescent="0.3">
      <c r="B66" s="127" t="s">
        <v>173</v>
      </c>
      <c r="C66" s="110" t="s">
        <v>80</v>
      </c>
      <c r="D66" s="75" t="s">
        <v>168</v>
      </c>
      <c r="E66" s="76" t="s">
        <v>179</v>
      </c>
      <c r="F66" s="77" t="s">
        <v>180</v>
      </c>
      <c r="G66" s="101" t="s">
        <v>215</v>
      </c>
      <c r="H66" s="128"/>
      <c r="I66" s="12">
        <v>2</v>
      </c>
      <c r="J66" s="3"/>
      <c r="L66" s="5"/>
      <c r="M66" s="5"/>
    </row>
  </sheetData>
  <mergeCells count="8">
    <mergeCell ref="B59:J59"/>
    <mergeCell ref="B47:J47"/>
    <mergeCell ref="L2:M2"/>
    <mergeCell ref="B2:J2"/>
    <mergeCell ref="B4:J4"/>
    <mergeCell ref="B25:J25"/>
    <mergeCell ref="B35:J35"/>
    <mergeCell ref="G3:H3"/>
  </mergeCells>
  <conditionalFormatting sqref="J5:J24">
    <cfRule type="cellIs" dxfId="138" priority="154" operator="equal">
      <formula>3</formula>
    </cfRule>
    <cfRule type="cellIs" dxfId="137" priority="155" operator="equal">
      <formula>2</formula>
    </cfRule>
    <cfRule type="cellIs" dxfId="136" priority="156" operator="equal">
      <formula>1</formula>
    </cfRule>
    <cfRule type="expression" dxfId="135" priority="157">
      <formula>$J$26=3</formula>
    </cfRule>
  </conditionalFormatting>
  <conditionalFormatting sqref="J5:J24">
    <cfRule type="cellIs" dxfId="134" priority="121" operator="equal">
      <formula>5</formula>
    </cfRule>
    <cfRule type="cellIs" dxfId="133" priority="122" operator="equal">
      <formula>4</formula>
    </cfRule>
    <cfRule type="cellIs" dxfId="132" priority="123" operator="equal">
      <formula>3</formula>
    </cfRule>
    <cfRule type="cellIs" dxfId="131" priority="124" operator="equal">
      <formula>2</formula>
    </cfRule>
    <cfRule type="cellIs" dxfId="130" priority="125" operator="equal">
      <formula>1</formula>
    </cfRule>
  </conditionalFormatting>
  <conditionalFormatting sqref="J23:J24">
    <cfRule type="cellIs" dxfId="129" priority="116" operator="equal">
      <formula>5</formula>
    </cfRule>
    <cfRule type="cellIs" dxfId="128" priority="117" operator="equal">
      <formula>4</formula>
    </cfRule>
    <cfRule type="cellIs" dxfId="127" priority="118" operator="equal">
      <formula>3</formula>
    </cfRule>
    <cfRule type="cellIs" dxfId="126" priority="119" operator="equal">
      <formula>2</formula>
    </cfRule>
    <cfRule type="cellIs" dxfId="125" priority="120" operator="equal">
      <formula>1</formula>
    </cfRule>
  </conditionalFormatting>
  <conditionalFormatting sqref="J26:J34">
    <cfRule type="cellIs" dxfId="124" priority="66" operator="equal">
      <formula>5</formula>
    </cfRule>
    <cfRule type="cellIs" dxfId="123" priority="67" operator="equal">
      <formula>4</formula>
    </cfRule>
    <cfRule type="cellIs" dxfId="122" priority="68" operator="equal">
      <formula>3</formula>
    </cfRule>
    <cfRule type="cellIs" dxfId="121" priority="69" operator="equal">
      <formula>2</formula>
    </cfRule>
    <cfRule type="cellIs" dxfId="120" priority="70" operator="equal">
      <formula>1</formula>
    </cfRule>
  </conditionalFormatting>
  <conditionalFormatting sqref="J26:J34">
    <cfRule type="cellIs" dxfId="119" priority="76" operator="equal">
      <formula>3</formula>
    </cfRule>
    <cfRule type="cellIs" dxfId="118" priority="77" operator="equal">
      <formula>2</formula>
    </cfRule>
    <cfRule type="cellIs" dxfId="117" priority="78" operator="equal">
      <formula>1</formula>
    </cfRule>
    <cfRule type="expression" dxfId="116" priority="79">
      <formula>$J$26=3</formula>
    </cfRule>
  </conditionalFormatting>
  <conditionalFormatting sqref="J26:J34">
    <cfRule type="cellIs" dxfId="115" priority="71" operator="equal">
      <formula>5</formula>
    </cfRule>
    <cfRule type="cellIs" dxfId="114" priority="72" operator="equal">
      <formula>4</formula>
    </cfRule>
    <cfRule type="cellIs" dxfId="113" priority="73" operator="equal">
      <formula>3</formula>
    </cfRule>
    <cfRule type="cellIs" dxfId="112" priority="74" operator="equal">
      <formula>2</formula>
    </cfRule>
    <cfRule type="cellIs" dxfId="111" priority="75" operator="equal">
      <formula>1</formula>
    </cfRule>
  </conditionalFormatting>
  <conditionalFormatting sqref="J60:J65">
    <cfRule type="cellIs" dxfId="110" priority="20" operator="equal">
      <formula>3</formula>
    </cfRule>
    <cfRule type="cellIs" dxfId="109" priority="21" operator="equal">
      <formula>2</formula>
    </cfRule>
    <cfRule type="cellIs" dxfId="108" priority="22" operator="equal">
      <formula>1</formula>
    </cfRule>
    <cfRule type="expression" dxfId="107" priority="23">
      <formula>$J$26=3</formula>
    </cfRule>
  </conditionalFormatting>
  <conditionalFormatting sqref="J60:J65">
    <cfRule type="cellIs" dxfId="106" priority="15" operator="equal">
      <formula>5</formula>
    </cfRule>
    <cfRule type="cellIs" dxfId="105" priority="16" operator="equal">
      <formula>4</formula>
    </cfRule>
    <cfRule type="cellIs" dxfId="104" priority="17" operator="equal">
      <formula>3</formula>
    </cfRule>
    <cfRule type="cellIs" dxfId="103" priority="18" operator="equal">
      <formula>2</formula>
    </cfRule>
    <cfRule type="cellIs" dxfId="102" priority="19" operator="equal">
      <formula>1</formula>
    </cfRule>
  </conditionalFormatting>
  <conditionalFormatting sqref="J60:J65">
    <cfRule type="cellIs" dxfId="101" priority="10" operator="equal">
      <formula>5</formula>
    </cfRule>
    <cfRule type="cellIs" dxfId="100" priority="11" operator="equal">
      <formula>4</formula>
    </cfRule>
    <cfRule type="cellIs" dxfId="99" priority="12" operator="equal">
      <formula>3</formula>
    </cfRule>
    <cfRule type="cellIs" dxfId="98" priority="13" operator="equal">
      <formula>2</formula>
    </cfRule>
    <cfRule type="cellIs" dxfId="97" priority="14" operator="equal">
      <formula>1</formula>
    </cfRule>
  </conditionalFormatting>
  <conditionalFormatting sqref="J36:J44">
    <cfRule type="cellIs" dxfId="96" priority="48" operator="equal">
      <formula>3</formula>
    </cfRule>
    <cfRule type="cellIs" dxfId="95" priority="49" operator="equal">
      <formula>2</formula>
    </cfRule>
    <cfRule type="cellIs" dxfId="94" priority="50" operator="equal">
      <formula>1</formula>
    </cfRule>
    <cfRule type="expression" dxfId="93" priority="51">
      <formula>$J$26=3</formula>
    </cfRule>
  </conditionalFormatting>
  <conditionalFormatting sqref="J36:J44">
    <cfRule type="cellIs" dxfId="92" priority="43" operator="equal">
      <formula>5</formula>
    </cfRule>
    <cfRule type="cellIs" dxfId="91" priority="44" operator="equal">
      <formula>4</formula>
    </cfRule>
    <cfRule type="cellIs" dxfId="90" priority="45" operator="equal">
      <formula>3</formula>
    </cfRule>
    <cfRule type="cellIs" dxfId="89" priority="46" operator="equal">
      <formula>2</formula>
    </cfRule>
    <cfRule type="cellIs" dxfId="88" priority="47" operator="equal">
      <formula>1</formula>
    </cfRule>
  </conditionalFormatting>
  <conditionalFormatting sqref="J36:J44">
    <cfRule type="cellIs" dxfId="87" priority="38" operator="equal">
      <formula>5</formula>
    </cfRule>
    <cfRule type="cellIs" dxfId="86" priority="39" operator="equal">
      <formula>4</formula>
    </cfRule>
    <cfRule type="cellIs" dxfId="85" priority="40" operator="equal">
      <formula>3</formula>
    </cfRule>
    <cfRule type="cellIs" dxfId="84" priority="41" operator="equal">
      <formula>2</formula>
    </cfRule>
    <cfRule type="cellIs" dxfId="83" priority="42" operator="equal">
      <formula>1</formula>
    </cfRule>
  </conditionalFormatting>
  <conditionalFormatting sqref="J48:J56">
    <cfRule type="cellIs" dxfId="82" priority="34" operator="equal">
      <formula>3</formula>
    </cfRule>
    <cfRule type="cellIs" dxfId="81" priority="35" operator="equal">
      <formula>2</formula>
    </cfRule>
    <cfRule type="cellIs" dxfId="80" priority="36" operator="equal">
      <formula>1</formula>
    </cfRule>
    <cfRule type="expression" dxfId="79" priority="37">
      <formula>$J$26=3</formula>
    </cfRule>
  </conditionalFormatting>
  <conditionalFormatting sqref="J48:J56">
    <cfRule type="cellIs" dxfId="78" priority="29" operator="equal">
      <formula>5</formula>
    </cfRule>
    <cfRule type="cellIs" dxfId="77" priority="30" operator="equal">
      <formula>4</formula>
    </cfRule>
    <cfRule type="cellIs" dxfId="76" priority="31" operator="equal">
      <formula>3</formula>
    </cfRule>
    <cfRule type="cellIs" dxfId="75" priority="32" operator="equal">
      <formula>2</formula>
    </cfRule>
    <cfRule type="cellIs" dxfId="74" priority="33" operator="equal">
      <formula>1</formula>
    </cfRule>
  </conditionalFormatting>
  <conditionalFormatting sqref="J48:J56">
    <cfRule type="cellIs" dxfId="73" priority="24" operator="equal">
      <formula>5</formula>
    </cfRule>
    <cfRule type="cellIs" dxfId="72" priority="25" operator="equal">
      <formula>4</formula>
    </cfRule>
    <cfRule type="cellIs" dxfId="71" priority="26" operator="equal">
      <formula>3</formula>
    </cfRule>
    <cfRule type="cellIs" dxfId="70" priority="27" operator="equal">
      <formula>2</formula>
    </cfRule>
    <cfRule type="cellIs" dxfId="69" priority="28" operator="equal">
      <formula>1</formula>
    </cfRule>
  </conditionalFormatting>
  <pageMargins left="0.7" right="0.7" top="0.78740157499999996" bottom="0.78740157499999996" header="0.3" footer="0.3"/>
  <pageSetup paperSize="9" scale="26" orientation="portrait" r:id="rId1"/>
  <headerFooter>
    <oddHeader>&amp;LAnhang 2
zur FMA-Richtlinie 2021/4</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E75C493-26A2-4A10-AD08-5452EA4C27B4}">
          <x14:formula1>
            <xm:f>'0_Hinweise'!$B$30:$B$34</xm:f>
          </x14:formula1>
          <xm:sqref>J26:J34 J36:J44 J48:J56 J60:J65 J5:J24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F90C5-FF90-41F4-B503-D769211526E0}">
  <sheetPr>
    <outlinePr summaryBelow="0"/>
  </sheetPr>
  <dimension ref="B1:O25"/>
  <sheetViews>
    <sheetView showGridLines="0" topLeftCell="B1" zoomScale="75" zoomScaleNormal="75" workbookViewId="0">
      <selection activeCell="N10" sqref="N10"/>
    </sheetView>
  </sheetViews>
  <sheetFormatPr baseColWidth="10" defaultColWidth="11.42578125" defaultRowHeight="15" outlineLevelRow="1" x14ac:dyDescent="0.25"/>
  <cols>
    <col min="1" max="1" width="1" style="2" customWidth="1"/>
    <col min="2" max="2" width="11.42578125" style="2"/>
    <col min="3" max="3" width="28.7109375" style="2" customWidth="1"/>
    <col min="4" max="4" width="34" style="2" customWidth="1"/>
    <col min="5" max="5" width="91.85546875" style="2" customWidth="1"/>
    <col min="6" max="10" width="11.42578125" style="2"/>
    <col min="11" max="11" width="27.5703125" style="2" bestFit="1" customWidth="1"/>
    <col min="12" max="16384" width="11.42578125" style="2"/>
  </cols>
  <sheetData>
    <row r="1" spans="2:15" ht="26.1" customHeight="1" thickBot="1" x14ac:dyDescent="0.3">
      <c r="B1" s="1"/>
      <c r="K1" s="178" t="s">
        <v>287</v>
      </c>
      <c r="L1" s="178"/>
      <c r="M1" s="178"/>
      <c r="N1" s="178"/>
      <c r="O1" s="178"/>
    </row>
    <row r="2" spans="2:15" ht="19.5" thickBot="1" x14ac:dyDescent="0.3">
      <c r="B2" s="168" t="s">
        <v>186</v>
      </c>
      <c r="C2" s="169"/>
      <c r="D2" s="169"/>
      <c r="E2" s="169"/>
      <c r="F2" s="169"/>
      <c r="G2" s="169"/>
      <c r="H2" s="169"/>
      <c r="I2" s="170"/>
      <c r="K2" s="46"/>
      <c r="L2" s="47"/>
      <c r="M2" s="47"/>
      <c r="N2" s="48"/>
      <c r="O2" s="47"/>
    </row>
    <row r="3" spans="2:15" ht="30.75" thickBot="1" x14ac:dyDescent="0.3">
      <c r="B3" s="20" t="s">
        <v>0</v>
      </c>
      <c r="C3" s="20" t="s">
        <v>1</v>
      </c>
      <c r="D3" s="20" t="s">
        <v>2</v>
      </c>
      <c r="E3" s="20" t="s">
        <v>3</v>
      </c>
      <c r="F3" s="21" t="s">
        <v>4</v>
      </c>
      <c r="G3" s="20" t="s">
        <v>7</v>
      </c>
      <c r="H3" s="20" t="s">
        <v>185</v>
      </c>
      <c r="I3" s="20" t="s">
        <v>184</v>
      </c>
      <c r="K3" s="49"/>
      <c r="L3" s="50" t="s">
        <v>288</v>
      </c>
      <c r="M3" s="51" t="s">
        <v>191</v>
      </c>
      <c r="N3" s="51" t="s">
        <v>289</v>
      </c>
      <c r="O3" s="51" t="s">
        <v>190</v>
      </c>
    </row>
    <row r="4" spans="2:15" ht="21.6" customHeight="1" thickBot="1" x14ac:dyDescent="0.3">
      <c r="B4" s="157" t="s">
        <v>5</v>
      </c>
      <c r="C4" s="158"/>
      <c r="D4" s="158"/>
      <c r="E4" s="158"/>
      <c r="F4" s="159"/>
      <c r="G4" s="36">
        <f>SUM(G5:G7)</f>
        <v>0</v>
      </c>
      <c r="H4" s="36">
        <f>SUM(H5:H7)</f>
        <v>15</v>
      </c>
      <c r="I4" s="37">
        <f>G4/H4</f>
        <v>0</v>
      </c>
      <c r="K4" s="56" t="str">
        <f>"1"&amp;" "&amp;C5</f>
        <v>1 Kontrollumfeld</v>
      </c>
      <c r="L4" s="52">
        <v>1</v>
      </c>
      <c r="M4" s="53">
        <f t="shared" ref="M4:M8" si="0">(O4/N4)</f>
        <v>0</v>
      </c>
      <c r="N4" s="54">
        <f>H4</f>
        <v>15</v>
      </c>
      <c r="O4" s="55">
        <f>G4</f>
        <v>0</v>
      </c>
    </row>
    <row r="5" spans="2:15" ht="30.75" outlineLevel="1" thickBot="1" x14ac:dyDescent="0.3">
      <c r="B5" s="16">
        <v>1.1000000000000001</v>
      </c>
      <c r="C5" s="171" t="s">
        <v>5</v>
      </c>
      <c r="D5" s="173" t="s">
        <v>10</v>
      </c>
      <c r="E5" s="22" t="s">
        <v>6</v>
      </c>
      <c r="F5" s="23">
        <v>1</v>
      </c>
      <c r="G5" s="33">
        <f>'1_Arbeitspapier IKS-Prüfung'!J5</f>
        <v>0</v>
      </c>
      <c r="H5" s="24">
        <v>5</v>
      </c>
      <c r="I5" s="33"/>
      <c r="K5" s="57" t="str">
        <f>"2"&amp;" "&amp;C9</f>
        <v>2 Risikobeurteilung</v>
      </c>
      <c r="L5" s="52">
        <v>1</v>
      </c>
      <c r="M5" s="53">
        <f t="shared" si="0"/>
        <v>0</v>
      </c>
      <c r="N5" s="54">
        <f>H8</f>
        <v>20</v>
      </c>
      <c r="O5" s="55">
        <f>G8</f>
        <v>0</v>
      </c>
    </row>
    <row r="6" spans="2:15" ht="21.75" outlineLevel="1" thickBot="1" x14ac:dyDescent="0.3">
      <c r="B6" s="16">
        <v>1.2</v>
      </c>
      <c r="C6" s="171"/>
      <c r="D6" s="173"/>
      <c r="E6" s="22" t="s">
        <v>51</v>
      </c>
      <c r="F6" s="23">
        <v>1</v>
      </c>
      <c r="G6" s="33">
        <f>'1_Arbeitspapier IKS-Prüfung'!J23</f>
        <v>0</v>
      </c>
      <c r="H6" s="24">
        <v>5</v>
      </c>
      <c r="I6" s="33"/>
      <c r="K6" s="58" t="str">
        <f>"3"&amp;" "&amp;C14</f>
        <v>3 Kontrollaktivitäten</v>
      </c>
      <c r="L6" s="52">
        <v>1</v>
      </c>
      <c r="M6" s="53">
        <f t="shared" si="0"/>
        <v>0</v>
      </c>
      <c r="N6" s="54">
        <f>H13</f>
        <v>20</v>
      </c>
      <c r="O6" s="55">
        <f>G13</f>
        <v>0</v>
      </c>
    </row>
    <row r="7" spans="2:15" ht="30.75" outlineLevel="1" thickBot="1" x14ac:dyDescent="0.3">
      <c r="B7" s="16">
        <v>1.3</v>
      </c>
      <c r="C7" s="172"/>
      <c r="D7" s="174"/>
      <c r="E7" s="25" t="s">
        <v>13</v>
      </c>
      <c r="F7" s="23">
        <v>1</v>
      </c>
      <c r="G7" s="33">
        <f>'1_Arbeitspapier IKS-Prüfung'!J24</f>
        <v>0</v>
      </c>
      <c r="H7" s="26">
        <v>5</v>
      </c>
      <c r="I7" s="33"/>
      <c r="K7" s="59" t="str">
        <f>"4"&amp;" "&amp;C19</f>
        <v>4 Information &amp; Kommunikation</v>
      </c>
      <c r="L7" s="52">
        <v>1</v>
      </c>
      <c r="M7" s="53">
        <f t="shared" si="0"/>
        <v>0</v>
      </c>
      <c r="N7" s="54">
        <f>H18</f>
        <v>20</v>
      </c>
      <c r="O7" s="55">
        <f>G18</f>
        <v>0</v>
      </c>
    </row>
    <row r="8" spans="2:15" ht="21.6" customHeight="1" thickBot="1" x14ac:dyDescent="0.3">
      <c r="B8" s="160" t="s">
        <v>77</v>
      </c>
      <c r="C8" s="161"/>
      <c r="D8" s="161"/>
      <c r="E8" s="161"/>
      <c r="F8" s="162"/>
      <c r="G8" s="38">
        <f>SUM(G9:G12)</f>
        <v>0</v>
      </c>
      <c r="H8" s="38">
        <f>SUM(H9:H12)</f>
        <v>20</v>
      </c>
      <c r="I8" s="39">
        <f>G8/H8</f>
        <v>0</v>
      </c>
      <c r="K8" s="60" t="str">
        <f>"5"&amp;" "&amp;C24</f>
        <v>5 Überwachung von Kontrollen</v>
      </c>
      <c r="L8" s="52">
        <v>1</v>
      </c>
      <c r="M8" s="53">
        <f t="shared" si="0"/>
        <v>0</v>
      </c>
      <c r="N8" s="54">
        <f>H23</f>
        <v>10</v>
      </c>
      <c r="O8" s="55">
        <f>G23</f>
        <v>0</v>
      </c>
    </row>
    <row r="9" spans="2:15" ht="90.75" outlineLevel="1" thickBot="1" x14ac:dyDescent="0.3">
      <c r="B9" s="19">
        <v>2.1</v>
      </c>
      <c r="C9" s="173" t="s">
        <v>77</v>
      </c>
      <c r="D9" s="173" t="s">
        <v>10</v>
      </c>
      <c r="E9" s="22" t="s">
        <v>147</v>
      </c>
      <c r="F9" s="23">
        <v>1</v>
      </c>
      <c r="G9" s="33">
        <f>'1_Arbeitspapier IKS-Prüfung'!J26</f>
        <v>0</v>
      </c>
      <c r="H9" s="24">
        <v>5</v>
      </c>
      <c r="I9" s="33"/>
    </row>
    <row r="10" spans="2:15" ht="90.75" outlineLevel="1" thickBot="1" x14ac:dyDescent="0.3">
      <c r="B10" s="17">
        <v>2.2000000000000002</v>
      </c>
      <c r="C10" s="173"/>
      <c r="D10" s="173"/>
      <c r="E10" s="22" t="s">
        <v>103</v>
      </c>
      <c r="F10" s="23">
        <v>1</v>
      </c>
      <c r="G10" s="33">
        <f>'1_Arbeitspapier IKS-Prüfung'!J28</f>
        <v>0</v>
      </c>
      <c r="H10" s="24">
        <v>5</v>
      </c>
      <c r="I10" s="33"/>
    </row>
    <row r="11" spans="2:15" ht="30.75" outlineLevel="1" thickBot="1" x14ac:dyDescent="0.3">
      <c r="B11" s="17">
        <v>2.2999999999999998</v>
      </c>
      <c r="C11" s="173"/>
      <c r="D11" s="173"/>
      <c r="E11" s="22" t="s">
        <v>95</v>
      </c>
      <c r="F11" s="23">
        <v>1</v>
      </c>
      <c r="G11" s="33">
        <f>'1_Arbeitspapier IKS-Prüfung'!J32</f>
        <v>0</v>
      </c>
      <c r="H11" s="24">
        <v>5</v>
      </c>
      <c r="I11" s="33"/>
    </row>
    <row r="12" spans="2:15" ht="150.75" outlineLevel="1" thickBot="1" x14ac:dyDescent="0.3">
      <c r="B12" s="17">
        <v>2.4</v>
      </c>
      <c r="C12" s="174"/>
      <c r="D12" s="174"/>
      <c r="E12" s="25" t="s">
        <v>89</v>
      </c>
      <c r="F12" s="23">
        <v>1</v>
      </c>
      <c r="G12" s="33">
        <f>'1_Arbeitspapier IKS-Prüfung'!J34</f>
        <v>0</v>
      </c>
      <c r="H12" s="26">
        <v>5</v>
      </c>
      <c r="I12" s="33"/>
    </row>
    <row r="13" spans="2:15" ht="21.6" customHeight="1" thickBot="1" x14ac:dyDescent="0.3">
      <c r="B13" s="163" t="s">
        <v>79</v>
      </c>
      <c r="C13" s="164"/>
      <c r="D13" s="164"/>
      <c r="E13" s="164"/>
      <c r="F13" s="165"/>
      <c r="G13" s="40">
        <f>SUM(G14:G17)</f>
        <v>0</v>
      </c>
      <c r="H13" s="40">
        <f>SUM(H14:H17)</f>
        <v>20</v>
      </c>
      <c r="I13" s="41">
        <f>G13/H13</f>
        <v>0</v>
      </c>
    </row>
    <row r="14" spans="2:15" ht="30.75" outlineLevel="1" thickBot="1" x14ac:dyDescent="0.3">
      <c r="B14" s="29">
        <v>3.1</v>
      </c>
      <c r="C14" s="173" t="s">
        <v>79</v>
      </c>
      <c r="D14" s="173" t="s">
        <v>10</v>
      </c>
      <c r="E14" s="31" t="s">
        <v>112</v>
      </c>
      <c r="F14" s="23">
        <v>1</v>
      </c>
      <c r="G14" s="33">
        <f>'1_Arbeitspapier IKS-Prüfung'!J36</f>
        <v>0</v>
      </c>
      <c r="H14" s="24">
        <v>5</v>
      </c>
      <c r="I14" s="33"/>
    </row>
    <row r="15" spans="2:15" ht="30.75" outlineLevel="1" thickBot="1" x14ac:dyDescent="0.3">
      <c r="B15" s="18">
        <v>3.2</v>
      </c>
      <c r="C15" s="179"/>
      <c r="D15" s="179"/>
      <c r="E15" s="32" t="s">
        <v>113</v>
      </c>
      <c r="F15" s="30">
        <v>1</v>
      </c>
      <c r="G15" s="33">
        <f>'1_Arbeitspapier IKS-Prüfung'!J39</f>
        <v>0</v>
      </c>
      <c r="H15" s="26">
        <v>5</v>
      </c>
      <c r="I15" s="33"/>
    </row>
    <row r="16" spans="2:15" ht="21.75" outlineLevel="1" thickBot="1" x14ac:dyDescent="0.3">
      <c r="B16" s="18">
        <v>3.3</v>
      </c>
      <c r="C16" s="179"/>
      <c r="D16" s="179"/>
      <c r="E16" s="32" t="s">
        <v>114</v>
      </c>
      <c r="F16" s="30">
        <v>1</v>
      </c>
      <c r="G16" s="33">
        <f>'1_Arbeitspapier IKS-Prüfung'!J41</f>
        <v>0</v>
      </c>
      <c r="H16" s="26">
        <v>5</v>
      </c>
      <c r="I16" s="33"/>
    </row>
    <row r="17" spans="2:9" ht="21.75" outlineLevel="1" thickBot="1" x14ac:dyDescent="0.3">
      <c r="B17" s="18">
        <v>3.4</v>
      </c>
      <c r="C17" s="180"/>
      <c r="D17" s="180"/>
      <c r="E17" s="32" t="s">
        <v>116</v>
      </c>
      <c r="F17" s="30">
        <v>1</v>
      </c>
      <c r="G17" s="33">
        <f>'1_Arbeitspapier IKS-Prüfung'!J44</f>
        <v>0</v>
      </c>
      <c r="H17" s="26">
        <v>5</v>
      </c>
      <c r="I17" s="33"/>
    </row>
    <row r="18" spans="2:9" ht="21.6" customHeight="1" thickBot="1" x14ac:dyDescent="0.3">
      <c r="B18" s="181" t="s">
        <v>78</v>
      </c>
      <c r="C18" s="182"/>
      <c r="D18" s="182"/>
      <c r="E18" s="182"/>
      <c r="F18" s="183"/>
      <c r="G18" s="42">
        <f>SUM(G19:G22)</f>
        <v>0</v>
      </c>
      <c r="H18" s="42">
        <f>SUM(H19:H22)</f>
        <v>20</v>
      </c>
      <c r="I18" s="43">
        <f>G18/H18</f>
        <v>0</v>
      </c>
    </row>
    <row r="19" spans="2:9" ht="30.75" outlineLevel="1" thickBot="1" x14ac:dyDescent="0.3">
      <c r="B19" s="34" t="s">
        <v>264</v>
      </c>
      <c r="C19" s="173" t="s">
        <v>78</v>
      </c>
      <c r="D19" s="173" t="s">
        <v>10</v>
      </c>
      <c r="E19" s="31" t="s">
        <v>160</v>
      </c>
      <c r="F19" s="23">
        <v>1</v>
      </c>
      <c r="G19" s="33">
        <f>'1_Arbeitspapier IKS-Prüfung'!J48</f>
        <v>0</v>
      </c>
      <c r="H19" s="24">
        <v>5</v>
      </c>
      <c r="I19" s="33"/>
    </row>
    <row r="20" spans="2:9" ht="60.75" outlineLevel="1" thickBot="1" x14ac:dyDescent="0.3">
      <c r="B20" s="34" t="s">
        <v>265</v>
      </c>
      <c r="C20" s="173"/>
      <c r="D20" s="173"/>
      <c r="E20" s="32" t="s">
        <v>157</v>
      </c>
      <c r="F20" s="30">
        <v>1</v>
      </c>
      <c r="G20" s="33">
        <f>'1_Arbeitspapier IKS-Prüfung'!J50</f>
        <v>0</v>
      </c>
      <c r="H20" s="26">
        <v>5</v>
      </c>
      <c r="I20" s="33"/>
    </row>
    <row r="21" spans="2:9" ht="30.75" outlineLevel="1" thickBot="1" x14ac:dyDescent="0.3">
      <c r="B21" s="34" t="s">
        <v>266</v>
      </c>
      <c r="C21" s="173"/>
      <c r="D21" s="173"/>
      <c r="E21" s="32" t="s">
        <v>155</v>
      </c>
      <c r="F21" s="30">
        <v>1</v>
      </c>
      <c r="G21" s="33">
        <f>'1_Arbeitspapier IKS-Prüfung'!J53</f>
        <v>0</v>
      </c>
      <c r="H21" s="26">
        <v>5</v>
      </c>
      <c r="I21" s="33"/>
    </row>
    <row r="22" spans="2:9" ht="30.75" outlineLevel="1" thickBot="1" x14ac:dyDescent="0.3">
      <c r="B22" s="34" t="s">
        <v>267</v>
      </c>
      <c r="C22" s="173"/>
      <c r="D22" s="173"/>
      <c r="E22" s="32" t="s">
        <v>144</v>
      </c>
      <c r="F22" s="30">
        <v>1</v>
      </c>
      <c r="G22" s="33">
        <f>'1_Arbeitspapier IKS-Prüfung'!J56</f>
        <v>0</v>
      </c>
      <c r="H22" s="26">
        <v>5</v>
      </c>
      <c r="I22" s="33"/>
    </row>
    <row r="23" spans="2:9" ht="21.6" customHeight="1" thickBot="1" x14ac:dyDescent="0.3">
      <c r="B23" s="175" t="s">
        <v>80</v>
      </c>
      <c r="C23" s="176"/>
      <c r="D23" s="176"/>
      <c r="E23" s="176"/>
      <c r="F23" s="177"/>
      <c r="G23" s="44">
        <f>SUM(G24:G25)</f>
        <v>0</v>
      </c>
      <c r="H23" s="44">
        <f>SUM(H24:H25)</f>
        <v>10</v>
      </c>
      <c r="I23" s="45">
        <f>G23/H23</f>
        <v>0</v>
      </c>
    </row>
    <row r="24" spans="2:9" ht="21.75" outlineLevel="1" thickBot="1" x14ac:dyDescent="0.3">
      <c r="B24" s="35" t="s">
        <v>277</v>
      </c>
      <c r="C24" s="173" t="s">
        <v>80</v>
      </c>
      <c r="D24" s="173" t="s">
        <v>10</v>
      </c>
      <c r="E24" s="31" t="s">
        <v>169</v>
      </c>
      <c r="F24" s="23">
        <v>1</v>
      </c>
      <c r="G24" s="33">
        <f>'1_Arbeitspapier IKS-Prüfung'!J60</f>
        <v>0</v>
      </c>
      <c r="H24" s="24">
        <v>5</v>
      </c>
      <c r="I24" s="33"/>
    </row>
    <row r="25" spans="2:9" ht="21.75" outlineLevel="1" thickBot="1" x14ac:dyDescent="0.3">
      <c r="B25" s="35" t="s">
        <v>278</v>
      </c>
      <c r="C25" s="173"/>
      <c r="D25" s="173"/>
      <c r="E25" s="32" t="s">
        <v>168</v>
      </c>
      <c r="F25" s="30">
        <v>1</v>
      </c>
      <c r="G25" s="33">
        <f>'1_Arbeitspapier IKS-Prüfung'!J65</f>
        <v>0</v>
      </c>
      <c r="H25" s="26">
        <v>5</v>
      </c>
      <c r="I25" s="33"/>
    </row>
  </sheetData>
  <mergeCells count="17">
    <mergeCell ref="C24:C25"/>
    <mergeCell ref="D24:D25"/>
    <mergeCell ref="C9:C12"/>
    <mergeCell ref="D9:D12"/>
    <mergeCell ref="C14:C17"/>
    <mergeCell ref="D14:D17"/>
    <mergeCell ref="B13:F13"/>
    <mergeCell ref="B18:F18"/>
    <mergeCell ref="C19:C22"/>
    <mergeCell ref="D19:D22"/>
    <mergeCell ref="B2:I2"/>
    <mergeCell ref="C5:C7"/>
    <mergeCell ref="D5:D7"/>
    <mergeCell ref="B23:F23"/>
    <mergeCell ref="K1:O1"/>
    <mergeCell ref="B4:F4"/>
    <mergeCell ref="B8:F8"/>
  </mergeCells>
  <conditionalFormatting sqref="I9">
    <cfRule type="cellIs" dxfId="68" priority="86" operator="equal">
      <formula>3</formula>
    </cfRule>
    <cfRule type="cellIs" dxfId="67" priority="87" operator="equal">
      <formula>2</formula>
    </cfRule>
    <cfRule type="cellIs" dxfId="66" priority="88" operator="equal">
      <formula>1</formula>
    </cfRule>
    <cfRule type="expression" dxfId="65" priority="89">
      <formula>$I$9=3</formula>
    </cfRule>
  </conditionalFormatting>
  <conditionalFormatting sqref="I10:I12">
    <cfRule type="cellIs" dxfId="64" priority="82" operator="equal">
      <formula>3</formula>
    </cfRule>
    <cfRule type="cellIs" dxfId="63" priority="83" operator="equal">
      <formula>2</formula>
    </cfRule>
    <cfRule type="cellIs" dxfId="62" priority="84" operator="equal">
      <formula>1</formula>
    </cfRule>
    <cfRule type="expression" dxfId="61" priority="85">
      <formula>$I$9=3</formula>
    </cfRule>
  </conditionalFormatting>
  <conditionalFormatting sqref="I5:I7">
    <cfRule type="cellIs" dxfId="60" priority="78" operator="equal">
      <formula>3</formula>
    </cfRule>
    <cfRule type="cellIs" dxfId="59" priority="79" operator="equal">
      <formula>2</formula>
    </cfRule>
    <cfRule type="cellIs" dxfId="58" priority="80" operator="equal">
      <formula>1</formula>
    </cfRule>
    <cfRule type="expression" dxfId="57" priority="81">
      <formula>$I$9=3</formula>
    </cfRule>
  </conditionalFormatting>
  <conditionalFormatting sqref="I14:I17">
    <cfRule type="cellIs" dxfId="56" priority="74" operator="equal">
      <formula>3</formula>
    </cfRule>
    <cfRule type="cellIs" dxfId="55" priority="75" operator="equal">
      <formula>2</formula>
    </cfRule>
    <cfRule type="cellIs" dxfId="54" priority="76" operator="equal">
      <formula>1</formula>
    </cfRule>
    <cfRule type="expression" dxfId="53" priority="77">
      <formula>$I$9=3</formula>
    </cfRule>
  </conditionalFormatting>
  <conditionalFormatting sqref="I19:I22">
    <cfRule type="cellIs" dxfId="52" priority="70" operator="equal">
      <formula>3</formula>
    </cfRule>
    <cfRule type="cellIs" dxfId="51" priority="71" operator="equal">
      <formula>2</formula>
    </cfRule>
    <cfRule type="cellIs" dxfId="50" priority="72" operator="equal">
      <formula>1</formula>
    </cfRule>
    <cfRule type="expression" dxfId="49" priority="73">
      <formula>$I$9=3</formula>
    </cfRule>
  </conditionalFormatting>
  <conditionalFormatting sqref="I24:I25">
    <cfRule type="cellIs" dxfId="48" priority="66" operator="equal">
      <formula>3</formula>
    </cfRule>
    <cfRule type="cellIs" dxfId="47" priority="67" operator="equal">
      <formula>2</formula>
    </cfRule>
    <cfRule type="cellIs" dxfId="46" priority="68" operator="equal">
      <formula>1</formula>
    </cfRule>
    <cfRule type="expression" dxfId="45" priority="69">
      <formula>$I$9=3</formula>
    </cfRule>
  </conditionalFormatting>
  <conditionalFormatting sqref="G5:G7">
    <cfRule type="cellIs" dxfId="44" priority="42" operator="equal">
      <formula>3</formula>
    </cfRule>
    <cfRule type="cellIs" dxfId="43" priority="43" operator="equal">
      <formula>2</formula>
    </cfRule>
    <cfRule type="cellIs" dxfId="42" priority="44" operator="equal">
      <formula>1</formula>
    </cfRule>
    <cfRule type="expression" dxfId="41" priority="45">
      <formula>$H$27=3</formula>
    </cfRule>
  </conditionalFormatting>
  <conditionalFormatting sqref="G5:G7">
    <cfRule type="cellIs" dxfId="40" priority="37" operator="equal">
      <formula>5</formula>
    </cfRule>
    <cfRule type="cellIs" dxfId="39" priority="38" operator="equal">
      <formula>4</formula>
    </cfRule>
    <cfRule type="cellIs" dxfId="38" priority="39" operator="equal">
      <formula>3</formula>
    </cfRule>
    <cfRule type="cellIs" dxfId="37" priority="40" operator="equal">
      <formula>2</formula>
    </cfRule>
    <cfRule type="cellIs" dxfId="36" priority="41" operator="equal">
      <formula>1</formula>
    </cfRule>
  </conditionalFormatting>
  <conditionalFormatting sqref="G9:G12">
    <cfRule type="cellIs" dxfId="35" priority="33" operator="equal">
      <formula>3</formula>
    </cfRule>
    <cfRule type="cellIs" dxfId="34" priority="34" operator="equal">
      <formula>2</formula>
    </cfRule>
    <cfRule type="cellIs" dxfId="33" priority="35" operator="equal">
      <formula>1</formula>
    </cfRule>
    <cfRule type="expression" dxfId="32" priority="36">
      <formula>$H$27=3</formula>
    </cfRule>
  </conditionalFormatting>
  <conditionalFormatting sqref="G9:G12">
    <cfRule type="cellIs" dxfId="31" priority="28" operator="equal">
      <formula>5</formula>
    </cfRule>
    <cfRule type="cellIs" dxfId="30" priority="29" operator="equal">
      <formula>4</formula>
    </cfRule>
    <cfRule type="cellIs" dxfId="29" priority="30" operator="equal">
      <formula>3</formula>
    </cfRule>
    <cfRule type="cellIs" dxfId="28" priority="31" operator="equal">
      <formula>2</formula>
    </cfRule>
    <cfRule type="cellIs" dxfId="27" priority="32" operator="equal">
      <formula>1</formula>
    </cfRule>
  </conditionalFormatting>
  <conditionalFormatting sqref="G14:G17">
    <cfRule type="cellIs" dxfId="26" priority="24" operator="equal">
      <formula>3</formula>
    </cfRule>
    <cfRule type="cellIs" dxfId="25" priority="25" operator="equal">
      <formula>2</formula>
    </cfRule>
    <cfRule type="cellIs" dxfId="24" priority="26" operator="equal">
      <formula>1</formula>
    </cfRule>
    <cfRule type="expression" dxfId="23" priority="27">
      <formula>$H$27=3</formula>
    </cfRule>
  </conditionalFormatting>
  <conditionalFormatting sqref="G14:G17">
    <cfRule type="cellIs" dxfId="22" priority="19" operator="equal">
      <formula>5</formula>
    </cfRule>
    <cfRule type="cellIs" dxfId="21" priority="20" operator="equal">
      <formula>4</formula>
    </cfRule>
    <cfRule type="cellIs" dxfId="20" priority="21" operator="equal">
      <formula>3</formula>
    </cfRule>
    <cfRule type="cellIs" dxfId="19" priority="22" operator="equal">
      <formula>2</formula>
    </cfRule>
    <cfRule type="cellIs" dxfId="18" priority="23" operator="equal">
      <formula>1</formula>
    </cfRule>
  </conditionalFormatting>
  <conditionalFormatting sqref="G19:G22">
    <cfRule type="cellIs" dxfId="17" priority="15" operator="equal">
      <formula>3</formula>
    </cfRule>
    <cfRule type="cellIs" dxfId="16" priority="16" operator="equal">
      <formula>2</formula>
    </cfRule>
    <cfRule type="cellIs" dxfId="15" priority="17" operator="equal">
      <formula>1</formula>
    </cfRule>
    <cfRule type="expression" dxfId="14" priority="18">
      <formula>$H$27=3</formula>
    </cfRule>
  </conditionalFormatting>
  <conditionalFormatting sqref="G19:G22">
    <cfRule type="cellIs" dxfId="13" priority="10" operator="equal">
      <formula>5</formula>
    </cfRule>
    <cfRule type="cellIs" dxfId="12" priority="11" operator="equal">
      <formula>4</formula>
    </cfRule>
    <cfRule type="cellIs" dxfId="11" priority="12" operator="equal">
      <formula>3</formula>
    </cfRule>
    <cfRule type="cellIs" dxfId="10" priority="13" operator="equal">
      <formula>2</formula>
    </cfRule>
    <cfRule type="cellIs" dxfId="9" priority="14" operator="equal">
      <formula>1</formula>
    </cfRule>
  </conditionalFormatting>
  <conditionalFormatting sqref="G24:G25">
    <cfRule type="cellIs" dxfId="8" priority="6" operator="equal">
      <formula>3</formula>
    </cfRule>
    <cfRule type="cellIs" dxfId="7" priority="7" operator="equal">
      <formula>2</formula>
    </cfRule>
    <cfRule type="cellIs" dxfId="6" priority="8" operator="equal">
      <formula>1</formula>
    </cfRule>
    <cfRule type="expression" dxfId="5" priority="9">
      <formula>$H$27=3</formula>
    </cfRule>
  </conditionalFormatting>
  <conditionalFormatting sqref="G24:G25">
    <cfRule type="cellIs" dxfId="4" priority="1" operator="equal">
      <formula>5</formula>
    </cfRule>
    <cfRule type="cellIs" dxfId="3" priority="2" operator="equal">
      <formula>4</formula>
    </cfRule>
    <cfRule type="cellIs" dxfId="2" priority="3" operator="equal">
      <formula>3</formula>
    </cfRule>
    <cfRule type="cellIs" dxfId="1" priority="4" operator="equal">
      <formula>2</formula>
    </cfRule>
    <cfRule type="cellIs" dxfId="0" priority="5" operator="equal">
      <formula>1</formula>
    </cfRule>
  </conditionalFormatting>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B2624-53B3-4906-9505-0D26A69FF7C7}">
  <dimension ref="A7:J30"/>
  <sheetViews>
    <sheetView showGridLines="0" topLeftCell="A4" zoomScale="85" zoomScaleNormal="85" workbookViewId="0">
      <selection activeCell="C16" sqref="C16"/>
    </sheetView>
  </sheetViews>
  <sheetFormatPr baseColWidth="10" defaultRowHeight="15" x14ac:dyDescent="0.25"/>
  <cols>
    <col min="1" max="1" width="26.7109375" customWidth="1"/>
    <col min="2" max="2" width="1.28515625" customWidth="1"/>
    <col min="3" max="4" width="58.7109375" customWidth="1"/>
    <col min="5" max="5" width="32.5703125" customWidth="1"/>
    <col min="6" max="6" width="1.28515625" customWidth="1"/>
    <col min="7" max="7" width="25" customWidth="1"/>
    <col min="8" max="8" width="1.28515625" customWidth="1"/>
    <col min="9" max="9" width="15.5703125" bestFit="1" customWidth="1"/>
  </cols>
  <sheetData>
    <row r="7" spans="1:10" ht="15.75" thickBot="1" x14ac:dyDescent="0.3"/>
    <row r="8" spans="1:10" ht="47.45" customHeight="1" thickBot="1" x14ac:dyDescent="0.3">
      <c r="A8" s="61" t="s">
        <v>188</v>
      </c>
      <c r="C8" s="62" t="s">
        <v>189</v>
      </c>
      <c r="D8" s="71"/>
    </row>
    <row r="9" spans="1:10" ht="15.75" thickBot="1" x14ac:dyDescent="0.3"/>
    <row r="10" spans="1:10" ht="47.45" customHeight="1" thickBot="1" x14ac:dyDescent="0.3">
      <c r="A10" s="61" t="s">
        <v>187</v>
      </c>
      <c r="C10" s="63">
        <v>44196</v>
      </c>
      <c r="D10" s="72"/>
    </row>
    <row r="14" spans="1:10" ht="20.25" thickBot="1" x14ac:dyDescent="0.35">
      <c r="A14" s="10" t="s">
        <v>27</v>
      </c>
      <c r="C14" s="184" t="s">
        <v>39</v>
      </c>
      <c r="D14" s="184"/>
      <c r="E14" s="184"/>
      <c r="G14" s="10" t="s">
        <v>38</v>
      </c>
      <c r="I14" s="184" t="s">
        <v>44</v>
      </c>
      <c r="J14" s="184"/>
    </row>
    <row r="15" spans="1:10" ht="15.75" thickTop="1" x14ac:dyDescent="0.25"/>
    <row r="16" spans="1:10" ht="75" x14ac:dyDescent="0.25">
      <c r="A16" s="6" t="s">
        <v>28</v>
      </c>
      <c r="C16" s="13" t="s">
        <v>30</v>
      </c>
      <c r="D16" s="13" t="s">
        <v>209</v>
      </c>
      <c r="E16" s="14" t="s">
        <v>57</v>
      </c>
      <c r="G16" s="6" t="s">
        <v>40</v>
      </c>
      <c r="I16" s="6" t="s">
        <v>45</v>
      </c>
      <c r="J16" s="11"/>
    </row>
    <row r="18" spans="1:10" ht="135" x14ac:dyDescent="0.25">
      <c r="A18" s="9" t="s">
        <v>31</v>
      </c>
      <c r="C18" s="13" t="s">
        <v>29</v>
      </c>
      <c r="D18" s="13" t="s">
        <v>210</v>
      </c>
      <c r="E18" s="13" t="s">
        <v>53</v>
      </c>
      <c r="G18" s="9" t="s">
        <v>41</v>
      </c>
      <c r="I18" s="9" t="s">
        <v>45</v>
      </c>
    </row>
    <row r="20" spans="1:10" ht="120" x14ac:dyDescent="0.25">
      <c r="A20" s="64" t="s">
        <v>33</v>
      </c>
      <c r="C20" s="13" t="s">
        <v>32</v>
      </c>
      <c r="D20" s="13" t="s">
        <v>208</v>
      </c>
      <c r="E20" s="13" t="s">
        <v>54</v>
      </c>
      <c r="G20" s="64" t="s">
        <v>42</v>
      </c>
      <c r="I20" s="64" t="s">
        <v>45</v>
      </c>
    </row>
    <row r="21" spans="1:10" ht="6" customHeight="1" x14ac:dyDescent="0.25"/>
    <row r="22" spans="1:10" ht="3" customHeight="1" x14ac:dyDescent="0.25">
      <c r="A22" s="74"/>
      <c r="B22" s="74"/>
      <c r="C22" s="74"/>
      <c r="D22" s="74"/>
      <c r="E22" s="74"/>
      <c r="F22" s="74"/>
      <c r="G22" s="74"/>
      <c r="H22" s="74"/>
      <c r="I22" s="74"/>
      <c r="J22" s="74"/>
    </row>
    <row r="23" spans="1:10" ht="6" customHeight="1" x14ac:dyDescent="0.25"/>
    <row r="24" spans="1:10" ht="135" x14ac:dyDescent="0.25">
      <c r="A24" s="8" t="s">
        <v>35</v>
      </c>
      <c r="C24" s="13" t="s">
        <v>34</v>
      </c>
      <c r="D24" s="13" t="s">
        <v>212</v>
      </c>
      <c r="E24" s="13" t="s">
        <v>55</v>
      </c>
      <c r="G24" s="8" t="s">
        <v>211</v>
      </c>
      <c r="I24" s="8" t="s">
        <v>46</v>
      </c>
    </row>
    <row r="26" spans="1:10" ht="60" x14ac:dyDescent="0.25">
      <c r="A26" s="7" t="s">
        <v>37</v>
      </c>
      <c r="C26" s="13" t="s">
        <v>36</v>
      </c>
      <c r="D26" s="13" t="s">
        <v>205</v>
      </c>
      <c r="E26" s="13" t="s">
        <v>56</v>
      </c>
      <c r="G26" s="7" t="s">
        <v>43</v>
      </c>
      <c r="I26" s="7" t="s">
        <v>47</v>
      </c>
    </row>
    <row r="27" spans="1:10" ht="6" customHeight="1" x14ac:dyDescent="0.25"/>
    <row r="28" spans="1:10" ht="3" customHeight="1" x14ac:dyDescent="0.25">
      <c r="A28" s="74"/>
      <c r="B28" s="74"/>
      <c r="C28" s="74"/>
      <c r="D28" s="74"/>
      <c r="E28" s="74"/>
      <c r="F28" s="74"/>
      <c r="G28" s="74"/>
      <c r="H28" s="74"/>
      <c r="I28" s="74"/>
      <c r="J28" s="74"/>
    </row>
    <row r="29" spans="1:10" ht="6" customHeight="1" x14ac:dyDescent="0.25"/>
    <row r="30" spans="1:10" ht="60" x14ac:dyDescent="0.25">
      <c r="A30" s="73" t="s">
        <v>206</v>
      </c>
      <c r="C30" s="13"/>
      <c r="D30" s="13" t="s">
        <v>213</v>
      </c>
      <c r="E30" s="13" t="s">
        <v>56</v>
      </c>
      <c r="G30" s="73" t="s">
        <v>43</v>
      </c>
      <c r="I30" s="73" t="s">
        <v>207</v>
      </c>
    </row>
  </sheetData>
  <mergeCells count="2">
    <mergeCell ref="I14:J14"/>
    <mergeCell ref="C14:E14"/>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6" r:id="rId3" name="Check Box 2">
              <controlPr defaultSize="0" autoFill="0" autoLine="0" autoPict="0">
                <anchor moveWithCells="1">
                  <from>
                    <xdr:col>9</xdr:col>
                    <xdr:colOff>257175</xdr:colOff>
                    <xdr:row>15</xdr:row>
                    <xdr:rowOff>180975</xdr:rowOff>
                  </from>
                  <to>
                    <xdr:col>9</xdr:col>
                    <xdr:colOff>523875</xdr:colOff>
                    <xdr:row>15</xdr:row>
                    <xdr:rowOff>571500</xdr:rowOff>
                  </to>
                </anchor>
              </controlPr>
            </control>
          </mc:Choice>
        </mc:AlternateContent>
        <mc:AlternateContent xmlns:mc="http://schemas.openxmlformats.org/markup-compatibility/2006">
          <mc:Choice Requires="x14">
            <control shapeId="6148" r:id="rId4" name="Check Box 4">
              <controlPr defaultSize="0" autoFill="0" autoLine="0" autoPict="0">
                <anchor moveWithCells="1">
                  <from>
                    <xdr:col>9</xdr:col>
                    <xdr:colOff>257175</xdr:colOff>
                    <xdr:row>17</xdr:row>
                    <xdr:rowOff>180975</xdr:rowOff>
                  </from>
                  <to>
                    <xdr:col>9</xdr:col>
                    <xdr:colOff>523875</xdr:colOff>
                    <xdr:row>17</xdr:row>
                    <xdr:rowOff>571500</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9</xdr:col>
                    <xdr:colOff>257175</xdr:colOff>
                    <xdr:row>19</xdr:row>
                    <xdr:rowOff>180975</xdr:rowOff>
                  </from>
                  <to>
                    <xdr:col>9</xdr:col>
                    <xdr:colOff>523875</xdr:colOff>
                    <xdr:row>19</xdr:row>
                    <xdr:rowOff>571500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9</xdr:col>
                    <xdr:colOff>257175</xdr:colOff>
                    <xdr:row>25</xdr:row>
                    <xdr:rowOff>180975</xdr:rowOff>
                  </from>
                  <to>
                    <xdr:col>9</xdr:col>
                    <xdr:colOff>523875</xdr:colOff>
                    <xdr:row>26</xdr:row>
                    <xdr:rowOff>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9</xdr:col>
                    <xdr:colOff>257175</xdr:colOff>
                    <xdr:row>29</xdr:row>
                    <xdr:rowOff>180975</xdr:rowOff>
                  </from>
                  <to>
                    <xdr:col>9</xdr:col>
                    <xdr:colOff>523875</xdr:colOff>
                    <xdr:row>31</xdr:row>
                    <xdr:rowOff>0</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9</xdr:col>
                    <xdr:colOff>257175</xdr:colOff>
                    <xdr:row>23</xdr:row>
                    <xdr:rowOff>180975</xdr:rowOff>
                  </from>
                  <to>
                    <xdr:col>9</xdr:col>
                    <xdr:colOff>523875</xdr:colOff>
                    <xdr:row>23</xdr:row>
                    <xdr:rowOff>571500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Diagramme</vt:lpstr>
      </vt:variant>
      <vt:variant>
        <vt:i4>2</vt:i4>
      </vt:variant>
    </vt:vector>
  </HeadingPairs>
  <TitlesOfParts>
    <vt:vector size="6" baseType="lpstr">
      <vt:lpstr>0_Hinweise</vt:lpstr>
      <vt:lpstr>1_Arbeitspapier IKS-Prüfung</vt:lpstr>
      <vt:lpstr>2_Auswertung</vt:lpstr>
      <vt:lpstr>5_Vermerk</vt:lpstr>
      <vt:lpstr>3_Profil Pkt</vt:lpstr>
      <vt:lpstr>4_Profil Proz</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Hlavica Christian</dc:creator>
  <cp:lastModifiedBy>Eleganti Pia</cp:lastModifiedBy>
  <dcterms:created xsi:type="dcterms:W3CDTF">2020-09-23T14:22:50Z</dcterms:created>
  <dcterms:modified xsi:type="dcterms:W3CDTF">2024-12-12T08:41:06Z</dcterms:modified>
</cp:coreProperties>
</file>